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FPR\Teletrabalho\"/>
    </mc:Choice>
  </mc:AlternateContent>
  <xr:revisionPtr revIDLastSave="0" documentId="13_ncr:1_{E76CFB56-C2BC-4321-987F-582C1D3AA25C}" xr6:coauthVersionLast="36" xr6:coauthVersionMax="47" xr10:uidLastSave="{00000000-0000-0000-0000-000000000000}"/>
  <bookViews>
    <workbookView xWindow="-120" yWindow="-120" windowWidth="20730" windowHeight="11160" xr2:uid="{EF5D51BD-F69E-45EB-A3E7-4D1C990B9738}"/>
  </bookViews>
  <sheets>
    <sheet name="Dados" sheetId="1" r:id="rId1"/>
    <sheet name="Tabela01" sheetId="2" r:id="rId2"/>
    <sheet name="Tabela02" sheetId="3" r:id="rId3"/>
    <sheet name="Tabela03" sheetId="4" r:id="rId4"/>
    <sheet name="Processos" sheetId="5" r:id="rId5"/>
  </sheets>
  <externalReferences>
    <externalReference r:id="rId6"/>
  </externalReferences>
  <definedNames>
    <definedName name="_xlnm._FilterDatabase" localSheetId="0" hidden="1">Dados!$A$1:$K$341</definedName>
    <definedName name="_xlnm._FilterDatabase" localSheetId="4" hidden="1">Processos!$A$1:$E$120</definedName>
  </definedNames>
  <calcPr calcId="191029"/>
  <pivotCaches>
    <pivotCache cacheId="34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6" i="5" l="1"/>
  <c r="B145" i="5"/>
  <c r="E143" i="5"/>
  <c r="D143" i="5"/>
  <c r="E142" i="5"/>
  <c r="D142" i="5"/>
  <c r="E141" i="5"/>
  <c r="D141" i="5"/>
  <c r="E140" i="5"/>
  <c r="D140" i="5"/>
  <c r="E139" i="5"/>
  <c r="D139" i="5"/>
  <c r="E138" i="5"/>
  <c r="D138" i="5"/>
  <c r="E137" i="5"/>
  <c r="D137" i="5"/>
  <c r="E136" i="5"/>
  <c r="D136" i="5"/>
  <c r="E135" i="5"/>
  <c r="D135" i="5"/>
  <c r="E134" i="5"/>
  <c r="D134" i="5"/>
  <c r="E133" i="5"/>
  <c r="D133" i="5"/>
  <c r="E132" i="5"/>
  <c r="D132" i="5"/>
  <c r="E131" i="5"/>
  <c r="D131" i="5"/>
  <c r="E130" i="5"/>
  <c r="D130" i="5"/>
  <c r="E129" i="5"/>
  <c r="D129" i="5"/>
  <c r="E128" i="5"/>
  <c r="D128" i="5"/>
  <c r="E127" i="5"/>
  <c r="D127" i="5"/>
  <c r="E126" i="5"/>
  <c r="D126" i="5"/>
  <c r="E125" i="5"/>
  <c r="D125" i="5"/>
  <c r="E124" i="5"/>
  <c r="D124" i="5"/>
  <c r="E123" i="5"/>
  <c r="D123" i="5"/>
  <c r="E122" i="5"/>
  <c r="D122" i="5"/>
  <c r="E121" i="5"/>
  <c r="D121" i="5"/>
  <c r="E120" i="5"/>
  <c r="D120" i="5"/>
  <c r="E119" i="5"/>
  <c r="D119" i="5"/>
  <c r="E118" i="5"/>
  <c r="D118" i="5"/>
  <c r="E117" i="5"/>
  <c r="D117" i="5"/>
  <c r="E116" i="5"/>
  <c r="D116" i="5"/>
  <c r="E115" i="5"/>
  <c r="D115" i="5"/>
  <c r="E114" i="5"/>
  <c r="D114" i="5"/>
  <c r="E113" i="5"/>
  <c r="D113" i="5"/>
  <c r="E112" i="5"/>
  <c r="D112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E2" i="5"/>
  <c r="D2" i="5"/>
  <c r="D145" i="5" s="1"/>
  <c r="D22" i="4"/>
  <c r="D38" i="3"/>
  <c r="C38" i="3"/>
  <c r="B38" i="3"/>
  <c r="I30" i="2"/>
  <c r="H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0" i="2" s="1"/>
  <c r="I36" i="3"/>
  <c r="H36" i="3"/>
  <c r="F36" i="3"/>
  <c r="I37" i="3"/>
  <c r="I38" i="3" s="1"/>
  <c r="H37" i="3"/>
  <c r="H38" i="3" s="1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6" i="3"/>
  <c r="F5" i="3"/>
  <c r="F4" i="3"/>
  <c r="F7" i="3"/>
  <c r="I29" i="2"/>
  <c r="H29" i="2"/>
  <c r="I28" i="2"/>
  <c r="H28" i="2"/>
  <c r="I27" i="2"/>
  <c r="H27" i="2"/>
  <c r="E146" i="5"/>
  <c r="E145" i="5" l="1"/>
  <c r="E147" i="5" s="1"/>
  <c r="D147" i="5"/>
  <c r="F37" i="3"/>
  <c r="I17" i="4" l="1"/>
  <c r="I22" i="4" s="1"/>
  <c r="H17" i="4"/>
  <c r="H22" i="4" s="1"/>
  <c r="F16" i="4"/>
  <c r="F15" i="4"/>
  <c r="F14" i="4"/>
  <c r="F13" i="4"/>
  <c r="F12" i="4"/>
  <c r="F11" i="4"/>
  <c r="F10" i="4"/>
  <c r="F9" i="4"/>
  <c r="F8" i="4"/>
  <c r="F7" i="4"/>
  <c r="F6" i="4"/>
  <c r="F5" i="4"/>
  <c r="F4" i="4"/>
  <c r="I16" i="4"/>
  <c r="H16" i="4"/>
  <c r="I15" i="4"/>
  <c r="H15" i="4"/>
  <c r="I14" i="4"/>
  <c r="H14" i="4"/>
  <c r="I13" i="4"/>
  <c r="H13" i="4"/>
  <c r="I12" i="4"/>
  <c r="H12" i="4"/>
  <c r="I35" i="3"/>
  <c r="H35" i="3"/>
  <c r="I34" i="3" l="1"/>
  <c r="H34" i="3"/>
  <c r="I33" i="3" l="1"/>
  <c r="H33" i="3"/>
  <c r="K5" i="4" l="1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4" i="3"/>
  <c r="H4" i="3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K6" i="4" l="1"/>
  <c r="K8" i="4" s="1"/>
  <c r="K9" i="4" s="1"/>
  <c r="K10" i="4" s="1"/>
  <c r="K11" i="4" s="1"/>
  <c r="K12" i="4" s="1"/>
  <c r="K13" i="4" s="1"/>
  <c r="K14" i="4" s="1"/>
  <c r="K15" i="4" s="1"/>
  <c r="K16" i="4" s="1"/>
  <c r="F17" i="4"/>
</calcChain>
</file>

<file path=xl/sharedStrings.xml><?xml version="1.0" encoding="utf-8"?>
<sst xmlns="http://schemas.openxmlformats.org/spreadsheetml/2006/main" count="3146" uniqueCount="1067">
  <si>
    <t>Processo</t>
  </si>
  <si>
    <t>23075.066228/2022-16</t>
  </si>
  <si>
    <t>Processo SEI</t>
  </si>
  <si>
    <t>Nome do Servidor</t>
  </si>
  <si>
    <t>Publicação</t>
  </si>
  <si>
    <t>CAMILA GOURGUES PEREIRA</t>
  </si>
  <si>
    <t>Cargo</t>
  </si>
  <si>
    <t>Unidade</t>
  </si>
  <si>
    <t>Setor de Ciências Biológicas</t>
  </si>
  <si>
    <t>Regime</t>
  </si>
  <si>
    <t>Integral</t>
  </si>
  <si>
    <t>Portaria</t>
  </si>
  <si>
    <t>ELLIE VOLANSKI</t>
  </si>
  <si>
    <t>Assistente em Administração</t>
  </si>
  <si>
    <t>23075.067234/2022-82</t>
  </si>
  <si>
    <t>SANDRA MARA DA ROCHA ANDRADE ROSA</t>
  </si>
  <si>
    <t>Setor de Ciências Humanas</t>
  </si>
  <si>
    <t>Parcial</t>
  </si>
  <si>
    <t>1.355/2022</t>
  </si>
  <si>
    <t>1.409/2022</t>
  </si>
  <si>
    <t>PATRICIA DE SOUZA DOS SANTOS</t>
  </si>
  <si>
    <t>1.466/2022</t>
  </si>
  <si>
    <t>23075.069021/2022-95</t>
  </si>
  <si>
    <t>CASSIANO TADEU DE PAULA MAYER</t>
  </si>
  <si>
    <t>Campus Jandaia do Sul</t>
  </si>
  <si>
    <t>Técnico em Contabilidade</t>
  </si>
  <si>
    <t>1.467/2022</t>
  </si>
  <si>
    <t>1.468/2022</t>
  </si>
  <si>
    <t>LEANDRO HENRIQUE TRAPP</t>
  </si>
  <si>
    <t>Contador</t>
  </si>
  <si>
    <t>MARISA FABIANA MARQUES DE FARIAS</t>
  </si>
  <si>
    <t>1.470/2022</t>
  </si>
  <si>
    <t>23075.066991/2022-39</t>
  </si>
  <si>
    <t>1.471/2022</t>
  </si>
  <si>
    <t>DAGOBERTO LUIZ KOUTTON</t>
  </si>
  <si>
    <t>23075.066300/2022-05</t>
  </si>
  <si>
    <t>ALEX SANDER PEREIRA</t>
  </si>
  <si>
    <t>1.472/2022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</si>
  <si>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</si>
  <si>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</si>
  <si>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</si>
  <si>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</si>
  <si>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</si>
  <si>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</si>
  <si>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Administrador</t>
  </si>
  <si>
    <t>1.476/2022</t>
  </si>
  <si>
    <t>FELIPE FIGUEIREDO MARTINS</t>
  </si>
  <si>
    <t>1.477/2022</t>
  </si>
  <si>
    <t>HELTON ANDERSON BARCELOS</t>
  </si>
  <si>
    <t>LUIS HENRIQUE BARCELLOS MARQUES</t>
  </si>
  <si>
    <t>Auxiliar em Administração</t>
  </si>
  <si>
    <t>23075.069342/2022-90</t>
  </si>
  <si>
    <t>1.482/2022</t>
  </si>
  <si>
    <t>Setor de Educação</t>
  </si>
  <si>
    <t>ALOIS MUNHOZ PEREIRA MOREIRA FONSECA</t>
  </si>
  <si>
    <t>1.483/2022</t>
  </si>
  <si>
    <t>MARIA STAEL BITTENCOURT MADUREIRA</t>
  </si>
  <si>
    <t>23075.069817/2022-48</t>
  </si>
  <si>
    <t>1.480/2022</t>
  </si>
  <si>
    <t>LUCIANO DERETTI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</si>
  <si>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</si>
  <si>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</si>
  <si>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</si>
  <si>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</si>
  <si>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</si>
  <si>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</si>
  <si>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</si>
  <si>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GERSON MIGUEL YASBECK</t>
  </si>
  <si>
    <t>1.529/2022</t>
  </si>
  <si>
    <t>23075.067115/2022-20</t>
  </si>
  <si>
    <t>1.540/2022</t>
  </si>
  <si>
    <t>MAURICIO SCHUBERT DA ROSA</t>
  </si>
  <si>
    <t>23075.070909/2022-71</t>
  </si>
  <si>
    <t>1.537/2022</t>
  </si>
  <si>
    <t>BIANCA CAROLLO RAMOS DA SILVA</t>
  </si>
  <si>
    <t>1.538/2022</t>
  </si>
  <si>
    <t>MARIO LUIZ SOARES FILHO</t>
  </si>
  <si>
    <t>23075.068423/2022-72</t>
  </si>
  <si>
    <t>1.549/2022</t>
  </si>
  <si>
    <t>MURILO DUARTE FEITOSA</t>
  </si>
  <si>
    <t>Setor Litoral</t>
  </si>
  <si>
    <t>Setor de Tecnologia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</si>
  <si>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</si>
  <si>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</si>
  <si>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</si>
  <si>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</si>
  <si>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</si>
  <si>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</si>
  <si>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</si>
  <si>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</si>
  <si>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</si>
  <si>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</si>
  <si>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</si>
  <si>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</si>
  <si>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</si>
  <si>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</si>
  <si>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</si>
  <si>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</si>
  <si>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SIMONE TOD DECHANDT</t>
  </si>
  <si>
    <t>1.633/2022</t>
  </si>
  <si>
    <t>23075.068203/2022-49</t>
  </si>
  <si>
    <t>1.634/2022</t>
  </si>
  <si>
    <t>ALEXANDRE ARAUJO TRAVASSOS FARIA</t>
  </si>
  <si>
    <t>23075.068128/2022-16</t>
  </si>
  <si>
    <t>1.697/2022</t>
  </si>
  <si>
    <t>KAMILA ZANOTTO</t>
  </si>
  <si>
    <t>23075.066955/2022-75</t>
  </si>
  <si>
    <t>1.695/2022</t>
  </si>
  <si>
    <t>DANIELI CESARI</t>
  </si>
  <si>
    <t>1.696/2022</t>
  </si>
  <si>
    <t>23075.066832/2022-34</t>
  </si>
  <si>
    <t>87/2023</t>
  </si>
  <si>
    <t>LEONARDO GOMES DE MELO</t>
  </si>
  <si>
    <t>Estatístico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</si>
  <si>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</si>
  <si>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</si>
  <si>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</si>
  <si>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</si>
  <si>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</si>
  <si>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</si>
  <si>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</si>
  <si>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</si>
  <si>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</si>
  <si>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</si>
  <si>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</si>
  <si>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</si>
  <si>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</si>
  <si>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</si>
  <si>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</si>
  <si>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</si>
  <si>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</si>
  <si>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</si>
  <si>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</si>
  <si>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</si>
  <si>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</si>
  <si>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</si>
  <si>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</si>
  <si>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</si>
  <si>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Tecnólogo - Formação</t>
  </si>
  <si>
    <t>108/2023</t>
  </si>
  <si>
    <t>RENATO RAMOS</t>
  </si>
  <si>
    <t>109/2023</t>
  </si>
  <si>
    <t>RODRIGO PEREZ FURTADO</t>
  </si>
  <si>
    <t>Rótulos de Linha</t>
  </si>
  <si>
    <t>Total Geral</t>
  </si>
  <si>
    <t>Rótulos de Coluna</t>
  </si>
  <si>
    <t>Qtde</t>
  </si>
  <si>
    <t>Soma de Qtde</t>
  </si>
  <si>
    <t>PAULO ROBERTO DE LIMA</t>
  </si>
  <si>
    <t>156/2023</t>
  </si>
  <si>
    <t>157/2023</t>
  </si>
  <si>
    <t>RODRIGO LEANDRO PINTO</t>
  </si>
  <si>
    <t>23075.071457/2022-44</t>
  </si>
  <si>
    <t>247/2023</t>
  </si>
  <si>
    <t>CHARLES MASAHARU SAKAI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</si>
  <si>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</si>
  <si>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</si>
  <si>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</si>
  <si>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</si>
  <si>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</si>
  <si>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</si>
  <si>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</si>
  <si>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</si>
  <si>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</si>
  <si>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</si>
  <si>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</si>
  <si>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</si>
  <si>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</si>
  <si>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</si>
  <si>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</si>
  <si>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</si>
  <si>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</si>
  <si>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Campus Pontal do Paraná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</si>
  <si>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</si>
  <si>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</si>
  <si>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</si>
  <si>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</si>
  <si>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</si>
  <si>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</si>
  <si>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MAURO CESAR BENTO JUNIOR</t>
  </si>
  <si>
    <t>388/2023</t>
  </si>
  <si>
    <t>23075.073962/2022-23</t>
  </si>
  <si>
    <t>23075.016011/2023-38</t>
  </si>
  <si>
    <t>451/2023</t>
  </si>
  <si>
    <t>SILVIA RENATA SAKALAUSKAS</t>
  </si>
  <si>
    <t>Programa de Pós-graduação em Ciência Política (PPGCP )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</si>
  <si>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</si>
  <si>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</si>
  <si>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</si>
  <si>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</si>
  <si>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</si>
  <si>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</si>
  <si>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</si>
  <si>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</si>
  <si>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</si>
  <si>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</si>
  <si>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</si>
  <si>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</si>
  <si>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</si>
  <si>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</si>
  <si>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</si>
  <si>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</si>
  <si>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</si>
  <si>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</si>
  <si>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</si>
  <si>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</si>
  <si>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</si>
  <si>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</si>
  <si>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</si>
  <si>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</si>
  <si>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</si>
  <si>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</si>
  <si>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</si>
  <si>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</si>
  <si>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</si>
  <si>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</si>
  <si>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</si>
  <si>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</si>
  <si>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</si>
  <si>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</si>
  <si>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</si>
  <si>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Programa de Pós Graduação em Engenharia e Ciencia dos Materiais (PIPE)</t>
  </si>
  <si>
    <t>23075.016061/2023-15</t>
  </si>
  <si>
    <t>494/2023</t>
  </si>
  <si>
    <t>LUCIMARA ANTUNES</t>
  </si>
  <si>
    <t>Setor de Ciências Agrárias</t>
  </si>
  <si>
    <t>495/2023</t>
  </si>
  <si>
    <t>TATIANA MIRANDA BORGES</t>
  </si>
  <si>
    <t>Programa de Pós-Graduação em  Agronomia - Produção Vegetal</t>
  </si>
  <si>
    <t>23075.015711/2023-13</t>
  </si>
  <si>
    <t>493/2023</t>
  </si>
  <si>
    <t>FELIPE FIGUEREDO FRANCA MERLO</t>
  </si>
  <si>
    <t>Programa de Pós-Graduação em Ciências Veterinárias</t>
  </si>
  <si>
    <t>ANDREA CAROLINA GROHS</t>
  </si>
  <si>
    <t>23075.018493/2023-61</t>
  </si>
  <si>
    <t>666/2023</t>
  </si>
  <si>
    <t>Seção de Apoio à Representação da Informação/UAT/BC</t>
  </si>
  <si>
    <t>667/2023</t>
  </si>
  <si>
    <t>LUCIMAR DE OLIVEIRA</t>
  </si>
  <si>
    <t>MARCIA ANDREIKO</t>
  </si>
  <si>
    <t>668/2023</t>
  </si>
  <si>
    <t>669/2023</t>
  </si>
  <si>
    <t>OLIVIA SIMÕES PEDROSA CARDOZO</t>
  </si>
  <si>
    <t>SIMONE DA SILVA BATISTA</t>
  </si>
  <si>
    <t>663/2023</t>
  </si>
  <si>
    <t>23075.016187/2023-90</t>
  </si>
  <si>
    <t>Setor de Ciências Sociais Aplicadas</t>
  </si>
  <si>
    <t>Programa de Pós-Graduação em Gestão da Informação</t>
  </si>
  <si>
    <t>DENISE DE CONTI</t>
  </si>
  <si>
    <t>662/2023</t>
  </si>
  <si>
    <t>23075.017136/2023-85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</si>
  <si>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</si>
  <si>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</si>
  <si>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</si>
  <si>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</si>
  <si>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</si>
  <si>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23075.022566/2023-19</t>
  </si>
  <si>
    <t>677/2023</t>
  </si>
  <si>
    <t>ADRIANA KLOSTERMANN DOS SANTOS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</si>
  <si>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</si>
  <si>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</si>
  <si>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</si>
  <si>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</si>
  <si>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</si>
  <si>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</si>
  <si>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EVERALDO JOSÉ DOS SANTOS</t>
  </si>
  <si>
    <t>681/2023</t>
  </si>
  <si>
    <t>FRANCIANE APARECIDA CAVALIN</t>
  </si>
  <si>
    <t>682/2023</t>
  </si>
  <si>
    <t>LUCIANE MARIA BERNARDI</t>
  </si>
  <si>
    <t>683/2023</t>
  </si>
  <si>
    <t xml:space="preserve">RAFAEL PICKCIUS </t>
  </si>
  <si>
    <t>684/2023</t>
  </si>
  <si>
    <t>ROSIELI GONCALVES TRACZ</t>
  </si>
  <si>
    <t>685/2023</t>
  </si>
  <si>
    <t>SANDRA MARA REIS DOS SANTOS</t>
  </si>
  <si>
    <t>686/2023</t>
  </si>
  <si>
    <t>SANDRO LANDSKRON</t>
  </si>
  <si>
    <t>687/2023</t>
  </si>
  <si>
    <t>23075.022183/2023-41</t>
  </si>
  <si>
    <t>LEONARDO DAVI SOUZA DE PASQUALE</t>
  </si>
  <si>
    <t>688/2023</t>
  </si>
  <si>
    <t>Unidade de Importação - CLIC/UIMP</t>
  </si>
  <si>
    <t>ARISTOTELES OLIVEIRA CALDERARO</t>
  </si>
  <si>
    <t>689/2023</t>
  </si>
  <si>
    <t>23075.015939/2023-03</t>
  </si>
  <si>
    <t>Pós-Graduação em Gestão de Organizações, Liderança e Gestão Profissional
Programa Profissional de Pós-Graduação em Economia</t>
  </si>
  <si>
    <t>JULIAN VOSGERAU</t>
  </si>
  <si>
    <t>690/2023</t>
  </si>
  <si>
    <t>TANIA MARA TOMCHAK LIMA</t>
  </si>
  <si>
    <t>691/2023</t>
  </si>
  <si>
    <t>23075.019577/2023-11</t>
  </si>
  <si>
    <t>657/2023</t>
  </si>
  <si>
    <t>EUNICE MARIA LINHARES CIRINO CAMARGO</t>
  </si>
  <si>
    <t>VANESSA CARON NOVAES</t>
  </si>
  <si>
    <t>658/2023</t>
  </si>
  <si>
    <t>23075.016381/2023-75</t>
  </si>
  <si>
    <t>518/2023</t>
  </si>
  <si>
    <t>MAICON FERNANDO DOS SANTOS</t>
  </si>
  <si>
    <t>Programa de Pós-graduação em Engenharia Civil</t>
  </si>
  <si>
    <t>Pós-Graduação em Tocoginecologia e Saúde da Mulher do Setor de Ciências da Saúde da UFPR</t>
  </si>
  <si>
    <t>VINICIUS MACHADO MIKOSZ</t>
  </si>
  <si>
    <t>23075.015880/2023-45</t>
  </si>
  <si>
    <t>519/2023</t>
  </si>
  <si>
    <t>Campus Palotina</t>
  </si>
  <si>
    <t>ELIAS NAOR SCHLOSSER</t>
  </si>
  <si>
    <t>520/2023</t>
  </si>
  <si>
    <t>23075.015989/2023-82</t>
  </si>
  <si>
    <t>ELISANGELA LUPATINI PIOVESAN</t>
  </si>
  <si>
    <t>521/2023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</si>
  <si>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</si>
  <si>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</si>
  <si>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</si>
  <si>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</si>
  <si>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</si>
  <si>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</si>
  <si>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Programa de Pós-Graduação em Filosofia - Mestrado Profissional (PROFILO)</t>
  </si>
  <si>
    <t>23075.015838/2023-24</t>
  </si>
  <si>
    <t>522/2023</t>
  </si>
  <si>
    <t>LUANA OLIVEIRA MEDEIROS</t>
  </si>
  <si>
    <t>Técnico em Assuntos Educacionais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</si>
  <si>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</si>
  <si>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</si>
  <si>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</si>
  <si>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</si>
  <si>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</si>
  <si>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</si>
  <si>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</si>
  <si>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</si>
  <si>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Programa de Pós-Graduação em Zoologia</t>
  </si>
  <si>
    <t>SILVANA DE OLIVEIRA BORGES</t>
  </si>
  <si>
    <t>23075.016002/2023-47</t>
  </si>
  <si>
    <t>550/2023</t>
  </si>
  <si>
    <t>Programa de Pós-Graduação em Engenharia da Produção</t>
  </si>
  <si>
    <t>23075.016904/2023-83</t>
  </si>
  <si>
    <t>546/2023</t>
  </si>
  <si>
    <t>KARIN CORREIA TALIGNANI</t>
  </si>
  <si>
    <t>Programa de Pós-graduação em Sociologia (PGSOCIO)
Mestrado Profissional de Sociologia (PROFSOCIO)</t>
  </si>
  <si>
    <t>23075.017186/2023-62</t>
  </si>
  <si>
    <t>544/2023</t>
  </si>
  <si>
    <t>KATIANO MIGUEL CRUZ</t>
  </si>
  <si>
    <t>LUCIANE FERNANDES</t>
  </si>
  <si>
    <t>545/2023</t>
  </si>
  <si>
    <t>23075.016525/2023-93</t>
  </si>
  <si>
    <t>552/2023</t>
  </si>
  <si>
    <t>ANGELA MARIA DE LARA RODRIGUES</t>
  </si>
  <si>
    <t>Programa de Pós-Graduação em Turismo (PPGT)</t>
  </si>
  <si>
    <t>Programa de Pós-Graduação em Design</t>
  </si>
  <si>
    <t>23075.017103/2023-35</t>
  </si>
  <si>
    <t>543/2023</t>
  </si>
  <si>
    <t>LUCIMARA BEZERRA DE MORAES ALBUQUERQUE</t>
  </si>
  <si>
    <t>Programa de Pós-graduação em Direito</t>
  </si>
  <si>
    <t>23075.016256/2023-65</t>
  </si>
  <si>
    <t>DANIELLE BATISTELA MOREIRA</t>
  </si>
  <si>
    <t>539/2023</t>
  </si>
  <si>
    <t>MARCIO EDUARDO ZUBA</t>
  </si>
  <si>
    <t>540/2023</t>
  </si>
  <si>
    <t>Revisor de Textos</t>
  </si>
  <si>
    <t>541/2023</t>
  </si>
  <si>
    <t>MARCOS LIKIO NOGAWA</t>
  </si>
  <si>
    <t>542/2023</t>
  </si>
  <si>
    <t>VALQUIRIA AGUIAR</t>
  </si>
  <si>
    <t>Programa de Pós-Graduação em Física</t>
  </si>
  <si>
    <t>23075.018054/2023-58</t>
  </si>
  <si>
    <t>538/2023</t>
  </si>
  <si>
    <t>LEANDRO CAMILO FLORENTINO</t>
  </si>
  <si>
    <t>Programa de Pós-Graduação em Ecologia e Conservação</t>
  </si>
  <si>
    <t>JULIANA APARECIDA DA SILVA LEAO</t>
  </si>
  <si>
    <t>23075.017096/2023-71</t>
  </si>
  <si>
    <t>563/2023</t>
  </si>
  <si>
    <t>Secretário Executivo</t>
  </si>
  <si>
    <t>Procuradoria Federal na Universidade Federal do Paraná</t>
  </si>
  <si>
    <t>23075.018941/2023-26</t>
  </si>
  <si>
    <t>559/2023</t>
  </si>
  <si>
    <t>BRENO MACHADO DE PAULA</t>
  </si>
  <si>
    <t>CINTIA DO ROCIO BASSO</t>
  </si>
  <si>
    <t>560/2023</t>
  </si>
  <si>
    <t>GEORGE DE MENEZES HILDEBRANDO</t>
  </si>
  <si>
    <t>561/2023</t>
  </si>
  <si>
    <t>ZILDA NERES DE SOUZA WEBER</t>
  </si>
  <si>
    <t>562/2023</t>
  </si>
  <si>
    <t>Programa de Pós-Graduação em Educação em Ciências e em Matemática - PPGECM</t>
  </si>
  <si>
    <t>23075.016952/2023-71</t>
  </si>
  <si>
    <t>557/2023</t>
  </si>
  <si>
    <t>ANTONYHELLA SANTINI</t>
  </si>
  <si>
    <t>Programa de Pós Graduação em Odontologia</t>
  </si>
  <si>
    <t>23075.017572/2023-54</t>
  </si>
  <si>
    <t>556/2023</t>
  </si>
  <si>
    <t>ANA MARISTELA RODACKI</t>
  </si>
  <si>
    <t>Contínuo</t>
  </si>
  <si>
    <t>Programa de Pós-graduação Associado em Bioinformática - PPGAB</t>
  </si>
  <si>
    <t>23075.016667/2023-51</t>
  </si>
  <si>
    <t>554/2023</t>
  </si>
  <si>
    <t>SUZANA DE AZEVEDO GOBETTI</t>
  </si>
  <si>
    <t>Programa de Pós-Graduação em Biologia Celular e Molecular</t>
  </si>
  <si>
    <t>23075.016917/2023-52</t>
  </si>
  <si>
    <t>555/2023</t>
  </si>
  <si>
    <t>LUCAS CARVALHO DE MENEZES</t>
  </si>
  <si>
    <t>Gabinete da Reitoria</t>
  </si>
  <si>
    <t>Secretaria dos Órgãos Colegiados - SOC/GAB</t>
  </si>
  <si>
    <t>23075.019137/2023-64</t>
  </si>
  <si>
    <t>583/2023</t>
  </si>
  <si>
    <t>ANA PAULA APPIO</t>
  </si>
  <si>
    <t>MELINA RABELO VIEIRA</t>
  </si>
  <si>
    <t>584/2023</t>
  </si>
  <si>
    <t>CINIRA SILVA GOMES</t>
  </si>
  <si>
    <t>585/2023</t>
  </si>
  <si>
    <t>Seção de Expediente - SOC/EXPED</t>
  </si>
  <si>
    <t>Unidade de Apoio - SOC/UA</t>
  </si>
  <si>
    <t>586/2023</t>
  </si>
  <si>
    <t>SILMARA LUCIA BINDO GROSCHUPF</t>
  </si>
  <si>
    <t>ALAN STEFANO DE PAULA SOUSA</t>
  </si>
  <si>
    <t>23075.073345/2022-28</t>
  </si>
  <si>
    <t>578/2023</t>
  </si>
  <si>
    <t>RODRIGO ALMEIDA DA SILVA</t>
  </si>
  <si>
    <t>579/2023</t>
  </si>
  <si>
    <t>Programa de Pós-Graduação em Políticas Públicas</t>
  </si>
  <si>
    <t>23075.016337/2023-65</t>
  </si>
  <si>
    <t>577/2023</t>
  </si>
  <si>
    <t>CASSIO HENRIQUE SCARELLI PURIFICACAO</t>
  </si>
  <si>
    <t>Programa de Pós-graduação em Desenvolvimento Econômico - PPGDE</t>
  </si>
  <si>
    <t>LAIS DE LIMA ROCHA</t>
  </si>
  <si>
    <t>23075.016117/2023-31</t>
  </si>
  <si>
    <t>576/2023</t>
  </si>
  <si>
    <t>Coordenadoria de Sistemas de Informação para a Gestão Acadêmica - PROGRAD/COSIS</t>
  </si>
  <si>
    <t>CESAR AUGUSTUS AKATSU</t>
  </si>
  <si>
    <t>23075.072756/2022-04</t>
  </si>
  <si>
    <t>608/2023</t>
  </si>
  <si>
    <t>KLEYTON LUCAS DE SOUZA</t>
  </si>
  <si>
    <t>609/2023</t>
  </si>
  <si>
    <t>JOSEMAR PEREIRA DA SILVA</t>
  </si>
  <si>
    <t>610/2023</t>
  </si>
  <si>
    <t>LUCAS CAPARELLI RISSATO</t>
  </si>
  <si>
    <t>611/2023</t>
  </si>
  <si>
    <t>Programa de Pós-Graduação de Saúde Coletiva e Saúde da Família</t>
  </si>
  <si>
    <t>23075.017360/2023-77</t>
  </si>
  <si>
    <t>634/2023</t>
  </si>
  <si>
    <t>THAIZ ANDRAUS</t>
  </si>
  <si>
    <t>Pró-Reitoria de Gestão de Pessoas - PROGEPE</t>
  </si>
  <si>
    <t>Unidade de Apoio Administrativo do DAP</t>
  </si>
  <si>
    <t>MIRLENE ANANIAS DA SILVA</t>
  </si>
  <si>
    <t>23075.021427/2023-78</t>
  </si>
  <si>
    <t>632/2023</t>
  </si>
  <si>
    <t>LUCIANE BIMBATTI</t>
  </si>
  <si>
    <t>633/2023</t>
  </si>
  <si>
    <t>CHRISTIANO RIBEIRO DA ROCHA</t>
  </si>
  <si>
    <t>626/2023</t>
  </si>
  <si>
    <t>23075.021261/2023-90</t>
  </si>
  <si>
    <t>DANIELLE ISAIAS FERNANDES FERREIRA</t>
  </si>
  <si>
    <t>627/2023</t>
  </si>
  <si>
    <t>ERALDO DE PAULA FRANCO</t>
  </si>
  <si>
    <t>628/2023</t>
  </si>
  <si>
    <t>MARINA BAGATIN DE SOUZA MOREIRA DO PRADO</t>
  </si>
  <si>
    <t>629/2023</t>
  </si>
  <si>
    <t>PAULO FERNANDO CHMIK</t>
  </si>
  <si>
    <t>630/2023</t>
  </si>
  <si>
    <t>Unidade de Benefícios - PROGEPE/DAP/UB</t>
  </si>
  <si>
    <t>RAFAEL ECKE TAVARES BUSANELLO</t>
  </si>
  <si>
    <t>631/2023</t>
  </si>
  <si>
    <t>Unidade de Controle e Implantação de Pagamentos - PROGEPE/DAP/UCP</t>
  </si>
  <si>
    <t>23075.021504/2023-90</t>
  </si>
  <si>
    <t>622/2023</t>
  </si>
  <si>
    <t>BRAYAW RODRIGO DE LIMA</t>
  </si>
  <si>
    <t>EDSON LUIZ VASCO MUNIZ</t>
  </si>
  <si>
    <t>623/2023</t>
  </si>
  <si>
    <t>KARINE THOMAZ</t>
  </si>
  <si>
    <t>624/2023</t>
  </si>
  <si>
    <t>MARINA CASTAGNARA</t>
  </si>
  <si>
    <t>625/2023</t>
  </si>
  <si>
    <t>Unidade de Emissão de Portarias e Controle de Funções - PROGEPE/DAP/UEPCF</t>
  </si>
  <si>
    <t>23075.021949/2023-70</t>
  </si>
  <si>
    <t>640/2023</t>
  </si>
  <si>
    <t>PRISCILA FERREIRA DO NASCIMENTO</t>
  </si>
  <si>
    <t>VANESSA SAKURAGUI</t>
  </si>
  <si>
    <t>641/2023</t>
  </si>
  <si>
    <t>MARCIA REGINA WELLNER</t>
  </si>
  <si>
    <t>642/2023</t>
  </si>
  <si>
    <t>Unidade de Normatização - PROGEPE/DAP/UN</t>
  </si>
  <si>
    <t>23075.021250/2023-18</t>
  </si>
  <si>
    <t>PRISCILLA TOPOROWICZ DIDIMO</t>
  </si>
  <si>
    <t>620/2023</t>
  </si>
  <si>
    <t>RAFAEL VINICIUS LEITE</t>
  </si>
  <si>
    <t>621/2023</t>
  </si>
  <si>
    <t>Unidade de Registros Funcionais e Cadastrais - PROGEPE/DAP/URFC</t>
  </si>
  <si>
    <t>23075.021339/2023-76</t>
  </si>
  <si>
    <t>615/2023</t>
  </si>
  <si>
    <t>MIRES MENDES CARVALHO</t>
  </si>
  <si>
    <t>BIANCA SIMON COUTINHO TOZIN</t>
  </si>
  <si>
    <t>616/2023</t>
  </si>
  <si>
    <t>617/2023</t>
  </si>
  <si>
    <t>NARA ANGELA DOS ANJOS</t>
  </si>
  <si>
    <t>618/2023</t>
  </si>
  <si>
    <t>SIMONE CRISTINE CAVALLARI</t>
  </si>
  <si>
    <t>LUCAS WILIAM SILVEIRA PATZSCH</t>
  </si>
  <si>
    <t>619/2023</t>
  </si>
  <si>
    <t>Seção de Aplicação de Processos Judiciais - PROGEPE/DAP/SAPJ</t>
  </si>
  <si>
    <t>23075.021541/2023-06</t>
  </si>
  <si>
    <t>613/2023</t>
  </si>
  <si>
    <t>MARCOS AURELIO CHAVES</t>
  </si>
  <si>
    <t>RUI CARLOS CULPI MANN</t>
  </si>
  <si>
    <t>614/2023</t>
  </si>
  <si>
    <t>MARISOL BENTO MERINO</t>
  </si>
  <si>
    <t>612/2023</t>
  </si>
  <si>
    <t>23075.020971/2023-01</t>
  </si>
  <si>
    <t>Pró-Reitoria de Administração - PRA</t>
  </si>
  <si>
    <t>Agência UFPR Internacional - AUI</t>
  </si>
  <si>
    <t>Pró-Reitoria de Assuntos Estudantis - PRAE</t>
  </si>
  <si>
    <t>Pró-Reitoria de Graduação - PROGRAD</t>
  </si>
  <si>
    <t>Pró-Reitoria de Pesquisa e Pós-Graduação - PRPPG</t>
  </si>
  <si>
    <t>Superintendência de Parcerias e Inovação - SPIN</t>
  </si>
  <si>
    <t>Superintendência de Comunicação e Marketing - SUCOM</t>
  </si>
  <si>
    <t>Superintendência de Inclusão, Políticas Afirmativas e Diversidade - SIPAD</t>
  </si>
  <si>
    <t>Superintendência de Infraestrutura - SUINFRA</t>
  </si>
  <si>
    <t>Coordenadoria de Software e Gestão de Dados - CSGD/AGTIC</t>
  </si>
  <si>
    <t>Participação</t>
  </si>
  <si>
    <t>Setor de Artes, Comunicação e Design - SACOD</t>
  </si>
  <si>
    <t>Programa de Pós-Graduação do Setor Palotina</t>
  </si>
  <si>
    <t>23075.022073/2023-89</t>
  </si>
  <si>
    <t>CRISTIANE APARECIDA PERUSSI FAGUNDES</t>
  </si>
  <si>
    <t>842/2023</t>
  </si>
  <si>
    <t>JOICE GONCALVES RODRIGUES</t>
  </si>
  <si>
    <t>843/2023</t>
  </si>
  <si>
    <t>RAFAELLI LENCEH DO NASCIMENTO</t>
  </si>
  <si>
    <t>844/2023</t>
  </si>
  <si>
    <t>Coordenadoria de Cooperação Internacional - AUI/CCI</t>
  </si>
  <si>
    <t>23075.019086/2023-71</t>
  </si>
  <si>
    <t>845/2023</t>
  </si>
  <si>
    <t>ANNA GABRIELLA TEMPESTA</t>
  </si>
  <si>
    <t>Analista em Ciência e Tecnologia</t>
  </si>
  <si>
    <t>ELISA CRISTINA DE CARVALHO</t>
  </si>
  <si>
    <t>846/2023</t>
  </si>
  <si>
    <t>KLARISSA VALERO RIBEIRO SAES</t>
  </si>
  <si>
    <t>847/2023</t>
  </si>
  <si>
    <t>MARJA LAWANA DE ALMEIDA BRAGA</t>
  </si>
  <si>
    <t>848/2023</t>
  </si>
  <si>
    <t>23075.021120/2023-77</t>
  </si>
  <si>
    <t>841/2023</t>
  </si>
  <si>
    <t>SHEILA CRISTINA DA SILVA GOES BARRETO</t>
  </si>
  <si>
    <t>23075.019941/2023-43</t>
  </si>
  <si>
    <t>Departamento de Administração de Pessoal - PROGEPE/DAP</t>
  </si>
  <si>
    <t>JOSIANE DA SILVA TEZOLIN</t>
  </si>
  <si>
    <t>871/2023</t>
  </si>
  <si>
    <t>Revisor de Provas Tipográficas</t>
  </si>
  <si>
    <t>PAULA ANDREA NIEVIADONSKI SPISILA</t>
  </si>
  <si>
    <t>23075.022204/2023-28</t>
  </si>
  <si>
    <t>Coordenadoria de Licitações e Contratações - CLIC</t>
  </si>
  <si>
    <t>872/2023</t>
  </si>
  <si>
    <t>23075.020996/2023-04</t>
  </si>
  <si>
    <t>Unidade da Biblioteca de Educação Profissional e Tecnológica BC/SIBI-EP</t>
  </si>
  <si>
    <t>Unidade da Biblioteca de Artes, Comunicação e Design - BC/SIBI-AC</t>
  </si>
  <si>
    <t>RAFAELA PAULA SCHMITZ</t>
  </si>
  <si>
    <t>873/2023</t>
  </si>
  <si>
    <t>23075.026406/2023-49</t>
  </si>
  <si>
    <t>Recepcionista</t>
  </si>
  <si>
    <t>870/2023</t>
  </si>
  <si>
    <t>23075.025013/2023-18</t>
  </si>
  <si>
    <t>CARLA FRANCIELE MARCONDES</t>
  </si>
  <si>
    <t>874/2023</t>
  </si>
  <si>
    <t>KARINA DE LIMA LOURENCO GUIMARAES</t>
  </si>
  <si>
    <t>875/2023</t>
  </si>
  <si>
    <t>MARCIRIO DA SILVA</t>
  </si>
  <si>
    <t>876/2023</t>
  </si>
  <si>
    <t>PRISCILA RODRIGUES ROSA MELO</t>
  </si>
  <si>
    <t>877/2023</t>
  </si>
  <si>
    <t>23075.025354/2023-93</t>
  </si>
  <si>
    <t>881/2023</t>
  </si>
  <si>
    <t>FERNANDA NOVAES CHIAPPIN VIZONI</t>
  </si>
  <si>
    <t>PATRICIA DAS GRAÇAS GUIMARÃES</t>
  </si>
  <si>
    <t>882/2023</t>
  </si>
  <si>
    <t>Setor de Educação Profissional e Tecnológica - SEPT</t>
  </si>
  <si>
    <t>Análise
Vertical</t>
  </si>
  <si>
    <t>Análise
Horizontal</t>
  </si>
  <si>
    <t>23075.021144/2023-26</t>
  </si>
  <si>
    <t>Unidade da Biblioteca de Ciências da Saúde/Botânico -BC/SIBI-SB</t>
  </si>
  <si>
    <t>JOSEFINA APARECIDA SOARES GUEDES</t>
  </si>
  <si>
    <t>883/2023</t>
  </si>
  <si>
    <t>23075.020928/2023-37</t>
  </si>
  <si>
    <t>RENATO EURICH VIEIRA</t>
  </si>
  <si>
    <t>867/2023</t>
  </si>
  <si>
    <t>GABRIEL BRITO DOS SANTOS</t>
  </si>
  <si>
    <t>868/2023</t>
  </si>
  <si>
    <t>GIOVANNI ALLAM TABORDA</t>
  </si>
  <si>
    <t>869/2023</t>
  </si>
  <si>
    <t>23075.026375/2023-26</t>
  </si>
  <si>
    <t>Pró-Reitoria de Extensão e Cultura - PROEC</t>
  </si>
  <si>
    <t>PAULA MANSUR LAGO ECHTERHOFF</t>
  </si>
  <si>
    <t>865/2023</t>
  </si>
  <si>
    <t>866/2023</t>
  </si>
  <si>
    <t>WILSON MOACIR VOITENA</t>
  </si>
  <si>
    <t>Técnico em Artes Gráficas</t>
  </si>
  <si>
    <t>23075.019271/2023-65</t>
  </si>
  <si>
    <t>Seção de Gerenciamento Acadêmico-Administrativo/CIPEAD/PROGRAD</t>
  </si>
  <si>
    <t>NAIA PAULA YOLANDA BITTENCOURT TORTATO</t>
  </si>
  <si>
    <t>858/2023</t>
  </si>
  <si>
    <t>SARAH MENON DOMINGOS DO NASCIMENTO</t>
  </si>
  <si>
    <t>859/2023</t>
  </si>
  <si>
    <t>PIERO ENRICO RIBAS SALAMONE</t>
  </si>
  <si>
    <t>860/2023</t>
  </si>
  <si>
    <t>TIAGO LEINIG</t>
  </si>
  <si>
    <t>861/2023</t>
  </si>
  <si>
    <t>ANNA JUNGBLUTH</t>
  </si>
  <si>
    <t>862/2023</t>
  </si>
  <si>
    <t>Coordenadoria de Integração e Políticas de Educação à Distância/PROGRAD</t>
  </si>
  <si>
    <t>TATIANA RAQUEL BAPTISTA GREFF</t>
  </si>
  <si>
    <t>863/2023</t>
  </si>
  <si>
    <t>MARINA LUPEPSO</t>
  </si>
  <si>
    <t>864/2023</t>
  </si>
  <si>
    <t>23075.021142/2023-37</t>
  </si>
  <si>
    <t>Unidade da Biblioteca de Ciências Agrárias - BC/SIBI-AG</t>
  </si>
  <si>
    <t>DOUGLAS ALEX JANKOSKI</t>
  </si>
  <si>
    <t>901/2023</t>
  </si>
  <si>
    <t>23075.024892/2023-61</t>
  </si>
  <si>
    <t>Seção Administrativa - PP/SA</t>
  </si>
  <si>
    <t>903/2023</t>
  </si>
  <si>
    <t>CRISTIANO CASTILHO</t>
  </si>
  <si>
    <t>904/2023</t>
  </si>
  <si>
    <t>WENDELL RICARDO DE SOUZA</t>
  </si>
  <si>
    <t>905/2023</t>
  </si>
  <si>
    <t>JOCASTA DA SILVA</t>
  </si>
  <si>
    <t>906/2023</t>
  </si>
  <si>
    <t>23075.021080/2023-63</t>
  </si>
  <si>
    <t>Unidade da Biblioteca de Ciências Humanas - BC/SIBI-CH</t>
  </si>
  <si>
    <t>CRISTIANE RODRIGUES DA SILVA</t>
  </si>
  <si>
    <t>907/2023</t>
  </si>
  <si>
    <t>23075.021026/2023-18</t>
  </si>
  <si>
    <t>Seção de Apoio à Memória Institucional da Unidade de Assessoria Técnica da Biblioteca Central</t>
  </si>
  <si>
    <t>SANDRA INARA ALTERO FONSECA MARQUETTI</t>
  </si>
  <si>
    <t>917/2023</t>
  </si>
  <si>
    <t>ALINE BRUGNARI JUVENANCIO</t>
  </si>
  <si>
    <t>918/2023</t>
  </si>
  <si>
    <t>23075.021123/2023-19</t>
  </si>
  <si>
    <t>927/2023</t>
  </si>
  <si>
    <t>DANIELA STUBERT</t>
  </si>
  <si>
    <t>GISLAINE PADILHA</t>
  </si>
  <si>
    <t>928/2023</t>
  </si>
  <si>
    <t>929/2023</t>
  </si>
  <si>
    <t>NILSON CARLOS VIEIRA JUNIOR</t>
  </si>
  <si>
    <t>Bibliotecário – Documentalista</t>
  </si>
  <si>
    <t>23075.021003/2023-11</t>
  </si>
  <si>
    <t>Seção de Apoio à Tecnologia da Informação da Unidade de Assessoria Técnica da Biblioteca Central</t>
  </si>
  <si>
    <t>CEZAR AUGUSTO MACHADO</t>
  </si>
  <si>
    <t>931/2023</t>
  </si>
  <si>
    <t>Técnico de Laboratório - Área</t>
  </si>
  <si>
    <t>ALESSANDRA BELEZIA ARAUJO</t>
  </si>
  <si>
    <t>932/2023</t>
  </si>
  <si>
    <t>ANTÔNIO CARLOS CONSTANTINO</t>
  </si>
  <si>
    <t>933/2023</t>
  </si>
  <si>
    <t>23075.015075/2023-11</t>
  </si>
  <si>
    <t>Diretoria Disciplinar</t>
  </si>
  <si>
    <t>Seção de Comissões Disciplinares da Diretoria Disciplinar</t>
  </si>
  <si>
    <t>FABIO LUIS MAURICIO DE MIRANDA</t>
  </si>
  <si>
    <t>919/2023</t>
  </si>
  <si>
    <t>GABRIELLA WOLMANN ALVAREZ</t>
  </si>
  <si>
    <t>920/2023</t>
  </si>
  <si>
    <t>LAIS ALVES MAGALHÃES</t>
  </si>
  <si>
    <t>921/2023</t>
  </si>
  <si>
    <t>Seção de Apoio Técnico da Diretoria Disciplinar</t>
  </si>
  <si>
    <t>CATIA BUTURE SAMPAIO</t>
  </si>
  <si>
    <t>Assistente Social</t>
  </si>
  <si>
    <t>922/2023</t>
  </si>
  <si>
    <t>PHARNEY DE SOUZA FERREIRA</t>
  </si>
  <si>
    <t>923/2023</t>
  </si>
  <si>
    <t>FABIANA MASSAKO NAKATANI</t>
  </si>
  <si>
    <t>924/2023</t>
  </si>
  <si>
    <t>RAQUEL BIANCA TAVARES PINHEIRO MOREIRA</t>
  </si>
  <si>
    <t>925/2023</t>
  </si>
  <si>
    <t>MANOEL ROBERTO SILVA DE SOUZA</t>
  </si>
  <si>
    <t>926/2023</t>
  </si>
  <si>
    <t>23075.025096/2023-45</t>
  </si>
  <si>
    <t>Unidade de Apoio Administrativo – ED/UAA</t>
  </si>
  <si>
    <t>LEANDRO CORSICO SOUZA</t>
  </si>
  <si>
    <t>953/2023</t>
  </si>
  <si>
    <t>SANDRA MARA MACIEL DE LIMA</t>
  </si>
  <si>
    <t>954/2023</t>
  </si>
  <si>
    <t>Economista</t>
  </si>
  <si>
    <t>VANESSA DO ROCIO GODOI GARRETT BELÃO</t>
  </si>
  <si>
    <t>955/2023</t>
  </si>
  <si>
    <t>CINTHYA VERNIZI ADACHI DE MENEZES</t>
  </si>
  <si>
    <t>956/2023</t>
  </si>
  <si>
    <t>ALUISIO FRANCISCO CESAR JUNIOR</t>
  </si>
  <si>
    <t>957/2023</t>
  </si>
  <si>
    <t>Assistente de Aluno</t>
  </si>
  <si>
    <t>DANIEL KELLER MITTELBACH</t>
  </si>
  <si>
    <t>958/2023</t>
  </si>
  <si>
    <t>23075.025102/2023-64</t>
  </si>
  <si>
    <t>FRANCIELE RIBEIRO NAKAMURA</t>
  </si>
  <si>
    <t>949/2023</t>
  </si>
  <si>
    <t>LUANA YURYE KIRA</t>
  </si>
  <si>
    <t>950/2023</t>
  </si>
  <si>
    <t>23075.025542/2023-11</t>
  </si>
  <si>
    <t>Unidade de Apoio Administrativo do Setor de Tecnologia</t>
  </si>
  <si>
    <t>ANA PAULA ALBERTI MORATELLI</t>
  </si>
  <si>
    <t>962/2023</t>
  </si>
  <si>
    <t>DEBORA COLLEY</t>
  </si>
  <si>
    <t>963/2023</t>
  </si>
  <si>
    <t>DEBORA FERNANDA SOARES</t>
  </si>
  <si>
    <t>964/2023</t>
  </si>
  <si>
    <t>HENRIQUE KUSBICK POLL</t>
  </si>
  <si>
    <t>965/2023</t>
  </si>
  <si>
    <t>MONIKA CAROLYNA DE SOUZA MIGUEL SANTOS BRESSAM</t>
  </si>
  <si>
    <t>966/2023</t>
  </si>
  <si>
    <t>RODRIGO AUGUSTO BORBA</t>
  </si>
  <si>
    <t>967/2023</t>
  </si>
  <si>
    <t>VANESSA DOS SANTOS NEGRÃO MESSIAS</t>
  </si>
  <si>
    <t>968/2023</t>
  </si>
  <si>
    <t>23075.021143/2023-81</t>
  </si>
  <si>
    <t>Seção de Apoio à Informação Digital/UAT/BC</t>
  </si>
  <si>
    <t>FERNANDO CAVALCANTI MOREIRA</t>
  </si>
  <si>
    <t>961/2023</t>
  </si>
  <si>
    <t>23075.016651/2023-48</t>
  </si>
  <si>
    <t>Programa de Pós-Graduação em Zootecnia - Setor de Ciências Agrárias</t>
  </si>
  <si>
    <t>SILVIA KIKUCHI IGARASHI</t>
  </si>
  <si>
    <t>887/2023</t>
  </si>
  <si>
    <t>23075.026500/2023-06</t>
  </si>
  <si>
    <t>THIAGO JONAS ZIMERMANN</t>
  </si>
  <si>
    <t>756/2023</t>
  </si>
  <si>
    <t>MARCELLE BEATRIZ CORTIANO NAGAKURA</t>
  </si>
  <si>
    <t>757/2023</t>
  </si>
  <si>
    <t>PATRICIA GUILHEM DE SALLES</t>
  </si>
  <si>
    <t>758/2023</t>
  </si>
  <si>
    <t>Produtor Cultural</t>
  </si>
  <si>
    <t>MARÍLIA TEIXEIRA GOMES</t>
  </si>
  <si>
    <t>759/2023</t>
  </si>
  <si>
    <t>PEDRO PAULO DE OLIVEIRA</t>
  </si>
  <si>
    <t>760/2023</t>
  </si>
  <si>
    <t>23075.015923/2023-92</t>
  </si>
  <si>
    <t>Programa de Pós Graduação em Engenharia de Recursos Hídricos e Ambiental - PPGERHA</t>
  </si>
  <si>
    <t>THALITA NISHIMOTO</t>
  </si>
  <si>
    <t>747/2023</t>
  </si>
  <si>
    <t>23075.024894/2023-50</t>
  </si>
  <si>
    <t>SUZANE RAQUEL GUERRA SANTOS</t>
  </si>
  <si>
    <t>744/2023</t>
  </si>
  <si>
    <t>DÉBORA PARREIRA DA SILVA</t>
  </si>
  <si>
    <t>745/2023</t>
  </si>
  <si>
    <t>23075.015032/2023-36</t>
  </si>
  <si>
    <t>MONICA FONTES</t>
  </si>
  <si>
    <t>769/2023</t>
  </si>
  <si>
    <t>23075.019226/2023-19</t>
  </si>
  <si>
    <t>Coordenadoria de Mobilidade e Integração</t>
  </si>
  <si>
    <t>ANTONIO MARCOS SEVERINO</t>
  </si>
  <si>
    <t>771/2023</t>
  </si>
  <si>
    <t>770/2023</t>
  </si>
  <si>
    <t>CASSIA WALKIRIA MARTINS</t>
  </si>
  <si>
    <t>RAFAEL PERNICA MARTINS</t>
  </si>
  <si>
    <t>772/2023</t>
  </si>
  <si>
    <t>SANDRIGO ANAXIMANDRO HUFFNER DE GASPERI</t>
  </si>
  <si>
    <t>773/2023</t>
  </si>
  <si>
    <t>23075.021105/2023-29</t>
  </si>
  <si>
    <t>Seção de Apoio Administrativo</t>
  </si>
  <si>
    <t>ALINE SCHROEDER ROSSI</t>
  </si>
  <si>
    <t>774/2023</t>
  </si>
  <si>
    <t>CARMEM MARIA ROCHA HONORIO</t>
  </si>
  <si>
    <t>775/2023</t>
  </si>
  <si>
    <t>JOAO BATISTA MASICZ</t>
  </si>
  <si>
    <t>776/2023</t>
  </si>
  <si>
    <t>MARLON STEIN</t>
  </si>
  <si>
    <t>777/2023</t>
  </si>
  <si>
    <t>ROSANE DAL LIN MESTRINHO GAMBA</t>
  </si>
  <si>
    <t>778/2023</t>
  </si>
  <si>
    <t>23075.021012/2023-02</t>
  </si>
  <si>
    <t>Unidade da Biblioteca de Ciências de Sociais Aplicadas</t>
  </si>
  <si>
    <t>779/2023</t>
  </si>
  <si>
    <t>MARA SUELI WELLNER</t>
  </si>
  <si>
    <t>780/2023</t>
  </si>
  <si>
    <t>ROSILANE DE OLIVEIRA CASTRO DE SOUZA</t>
  </si>
  <si>
    <t>790/2023</t>
  </si>
  <si>
    <t>23075.024617/2023-47</t>
  </si>
  <si>
    <t>23075.072074/2022-93</t>
  </si>
  <si>
    <t>CRISTIANO RODRIGUES AMORIM</t>
  </si>
  <si>
    <t>154/2023</t>
  </si>
  <si>
    <t>JAQUELINE CAVALARI SALES</t>
  </si>
  <si>
    <t>155/2023</t>
  </si>
  <si>
    <t>Mês</t>
  </si>
  <si>
    <t>Ano</t>
  </si>
  <si>
    <t>Nov</t>
  </si>
  <si>
    <t>Dez</t>
  </si>
  <si>
    <t>Fev</t>
  </si>
  <si>
    <t>Jan</t>
  </si>
  <si>
    <t>Mar</t>
  </si>
  <si>
    <t>Abr</t>
  </si>
  <si>
    <t>Mai</t>
  </si>
  <si>
    <t>Jun</t>
  </si>
  <si>
    <t>Jul</t>
  </si>
  <si>
    <t>DEIZE CRISTINA KRYCZYK GONÇALVES</t>
  </si>
  <si>
    <t>23075.026070/2023-14</t>
  </si>
  <si>
    <t>Unidade de Apoio Administrativo e de Atendimento ao Público - UFPR/R/CH/UAAP</t>
  </si>
  <si>
    <t>RODRIGO MADALOZZO BORDINI</t>
  </si>
  <si>
    <t>987/2023</t>
  </si>
  <si>
    <t>RODRIGO OTAVIO LUNARDON CARNEIRO</t>
  </si>
  <si>
    <t>988/2023</t>
  </si>
  <si>
    <t>989/2023</t>
  </si>
  <si>
    <t>TANIA CRISTINA RIBEIRO</t>
  </si>
  <si>
    <t>23075.019503/2023-85</t>
  </si>
  <si>
    <t>Pró-Reitoria de Planejamento, Orçamento e Finanças - PROPLAN</t>
  </si>
  <si>
    <t>Coordenadoria de Governança e Riscos - CGR</t>
  </si>
  <si>
    <t>ALDEMIR JUNGLOS</t>
  </si>
  <si>
    <t>992/2023</t>
  </si>
  <si>
    <t>ALEXANDRA DANTAS ROEDER WISNIEWSK</t>
  </si>
  <si>
    <t>993/2023</t>
  </si>
  <si>
    <t>AMARILIO MOTTA FLORIANO</t>
  </si>
  <si>
    <t>994/2023</t>
  </si>
  <si>
    <t>LILIAN MURRAY DA ROCHA LOURES</t>
  </si>
  <si>
    <t>995/2023</t>
  </si>
  <si>
    <t>MARCELO ADRIANO CORREA MACENO</t>
  </si>
  <si>
    <t>996/2023</t>
  </si>
  <si>
    <t>MARCOS ROBERTO DOS SANTOS</t>
  </si>
  <si>
    <t>997/2023</t>
  </si>
  <si>
    <t>MARILDA DE FATIMA ANTONIACOMI CARCERERI</t>
  </si>
  <si>
    <t>990/2023</t>
  </si>
  <si>
    <t>23075.021095/2023-21</t>
  </si>
  <si>
    <t>Unidade da Biblioteca de Ciências Jurídicas - BC/SIBI-JD</t>
  </si>
  <si>
    <t>MARIA PAULA GUBERT MASCHIO</t>
  </si>
  <si>
    <t>991/2023</t>
  </si>
  <si>
    <t>LUIS EDUARDO FALCO</t>
  </si>
  <si>
    <t>1027/2023</t>
  </si>
  <si>
    <t>23075.029539/2023-77</t>
  </si>
  <si>
    <t>SUELI TEREZINHA HEIMBECHER</t>
  </si>
  <si>
    <t>Unidade de Assessoria Técnica da Biblioteca Central</t>
  </si>
  <si>
    <t>ALEX SEBASTIAO CONSTANCIO</t>
  </si>
  <si>
    <t>635/2023</t>
  </si>
  <si>
    <t>DJAVAN FERNANDO DOS SANTOS</t>
  </si>
  <si>
    <t>FABIANA COSTA RABELLO</t>
  </si>
  <si>
    <t>637/2023</t>
  </si>
  <si>
    <t>636/2023</t>
  </si>
  <si>
    <t>RAFFAELE PUGLIESE DI SCHIAVI</t>
  </si>
  <si>
    <t>638/2023</t>
  </si>
  <si>
    <t>GILCELLY FERNANDA BAHL</t>
  </si>
  <si>
    <t>Acumul.</t>
  </si>
  <si>
    <t>23075.070740/2022-59</t>
  </si>
  <si>
    <t>MICHELE CAMILA GREUEL CECHINEL</t>
  </si>
  <si>
    <t>63/2023</t>
  </si>
  <si>
    <t>GISELE AGGIO SLONKOWSKYJ HAUFFE</t>
  </si>
  <si>
    <t>LUIZ DIONIZIO BACH</t>
  </si>
  <si>
    <t>884/2023</t>
  </si>
  <si>
    <t>VERA LUCIA MARTINS DA CONCEICAO</t>
  </si>
  <si>
    <t>885/2023</t>
  </si>
  <si>
    <t>886/2023</t>
  </si>
  <si>
    <t>23075.072133/2022-23</t>
  </si>
  <si>
    <t>180/2023</t>
  </si>
  <si>
    <t>LEANDRO FÉLIX DE SANTANA</t>
  </si>
  <si>
    <t>23075.022209/2023-51</t>
  </si>
  <si>
    <t>692/2023</t>
  </si>
  <si>
    <t>ANDRE KLINGENFUS ANTUNES</t>
  </si>
  <si>
    <t>CARLOS EDUARDO PIEROTE</t>
  </si>
  <si>
    <t>693/2023</t>
  </si>
  <si>
    <t>CARLOS ROBERTO CARDOSO JACINTO</t>
  </si>
  <si>
    <t>694/2023</t>
  </si>
  <si>
    <t>DANIEL GOMES DE LIMA</t>
  </si>
  <si>
    <t>695/2023</t>
  </si>
  <si>
    <t>DANIELLE RIBEIRO GEFUNI</t>
  </si>
  <si>
    <t>696/2023</t>
  </si>
  <si>
    <t>LEONARDO NUNES OLIVO</t>
  </si>
  <si>
    <t>697/2023</t>
  </si>
  <si>
    <t>698/2023</t>
  </si>
  <si>
    <t>LUCIANO LOURENCO OLIVEIRA</t>
  </si>
  <si>
    <t>SUZANA CUETO</t>
  </si>
  <si>
    <t>699/2023</t>
  </si>
  <si>
    <t>THAISA DANIELE DE PAULA PARISSENTI</t>
  </si>
  <si>
    <t>700/2023</t>
  </si>
  <si>
    <t>23075.016107/2023-04</t>
  </si>
  <si>
    <t>Programa de Pós-graduação em Administração - PPGADM/UFPR</t>
  </si>
  <si>
    <t>GUSTAVO RESENDE DA COSTA</t>
  </si>
  <si>
    <t>703/2023</t>
  </si>
  <si>
    <t>CRISTIANE FURMAN CAMPOS</t>
  </si>
  <si>
    <t>809/2023</t>
  </si>
  <si>
    <t>23075.017790/2023-99</t>
  </si>
  <si>
    <t>Programa de Pós-graduação em Engenharia Elétrica (PPGEE)</t>
  </si>
  <si>
    <t>724/2023</t>
  </si>
  <si>
    <t>RAFAELLA LAUREANO SCARAMELLA</t>
  </si>
  <si>
    <t>23075.024450/2023-14</t>
  </si>
  <si>
    <t>Campus Toledo</t>
  </si>
  <si>
    <t>Seção de Apoio Administrativo do Campus Toledo</t>
  </si>
  <si>
    <t>1069/2023</t>
  </si>
  <si>
    <t>CLAUDIA ALBERTINA KERBER RAMOS</t>
  </si>
  <si>
    <t>23075.024984/2023-41</t>
  </si>
  <si>
    <t>JULIANA MORAES FORRER</t>
  </si>
  <si>
    <t>722/2023</t>
  </si>
  <si>
    <t>23075.030951/2023-30</t>
  </si>
  <si>
    <t>Unidade da Biblioteca de Ciência e Tecnologia da Biblioteca Central/SIBI</t>
  </si>
  <si>
    <t>INGRID MARILSE PROENÇA</t>
  </si>
  <si>
    <t>1070/2023</t>
  </si>
  <si>
    <t>SELMA REGINA RAMALHO CONTE</t>
  </si>
  <si>
    <t>1071/2023</t>
  </si>
  <si>
    <t>878/2023</t>
  </si>
  <si>
    <t>DANIELLE SELHORST BEZERRA</t>
  </si>
  <si>
    <t>879/2023</t>
  </si>
  <si>
    <t>EWERTON JULIAN RUBIO</t>
  </si>
  <si>
    <t>880/2023</t>
  </si>
  <si>
    <t>VANESSA LUCAS GONCALVES</t>
  </si>
  <si>
    <t>ISABEL APARECIDA INOCENCIO ZANELLA</t>
  </si>
  <si>
    <t>951/2023</t>
  </si>
  <si>
    <t>LIDIA MELO BATISTA</t>
  </si>
  <si>
    <t>952/2023</t>
  </si>
  <si>
    <t>Unidade de Apoio Administrativo - UAA</t>
  </si>
  <si>
    <t>Unidade de Controle e Execução Orçamentária - UCEO</t>
  </si>
  <si>
    <t>Agência de Tecnologia da Informação e Comunicação - AGTIC</t>
  </si>
  <si>
    <t>Coordenadoria de Serviços e Infraestrutura de TIC - CSI/AGTIC</t>
  </si>
  <si>
    <t>Unidade de Planejamento e Controle - UPCL/CLIC</t>
  </si>
  <si>
    <t>Unidade de Contratos - UCON/CLIC</t>
  </si>
  <si>
    <t>Seção de Apoio Administrativo - SAA/CAISS</t>
  </si>
  <si>
    <t>Seção de Apoio Administrativo - SAA/CDP</t>
  </si>
  <si>
    <t>Seção de Análise de Títulos - SAT/CDP</t>
  </si>
  <si>
    <t>723/2023</t>
  </si>
  <si>
    <t>ONESIMO DE ALMEIDA GONCALVES</t>
  </si>
  <si>
    <t>23075.026321/2023-61</t>
  </si>
  <si>
    <t>CARINE ALINE SCHWENGBER</t>
  </si>
  <si>
    <t>1368/2023</t>
  </si>
  <si>
    <t>Unidade de Gestão Administrativa e Orçamentária - UAO</t>
  </si>
  <si>
    <t>Out</t>
  </si>
  <si>
    <t>Diretoria de Desenvolvimento e Integração dos Campi - INTEGRA</t>
  </si>
  <si>
    <t>1369/2023</t>
  </si>
  <si>
    <t>PAULA FERNANDA NOGUEIRA RAMALHO</t>
  </si>
  <si>
    <t>23075.064182/2023-73</t>
  </si>
  <si>
    <t>1468/2023</t>
  </si>
  <si>
    <t>ALINE SINARIA GONCALVES RODRIGUES</t>
  </si>
  <si>
    <t>Assessoria Técnica - GAB/ASS</t>
  </si>
  <si>
    <t>1469/2023</t>
  </si>
  <si>
    <t>ROBERTA ANTUNES</t>
  </si>
  <si>
    <t>1470/2023</t>
  </si>
  <si>
    <t>SALETE APARECIDA FRANCO MIYAKE</t>
  </si>
  <si>
    <t>1471/2023</t>
  </si>
  <si>
    <t>23075.065744/2023-04</t>
  </si>
  <si>
    <t>Seção de Gerenciamento Acadêmico - COPAP/SGA</t>
  </si>
  <si>
    <t>1472/2023</t>
  </si>
  <si>
    <t>ADRIANA CRISTINA WASUASKI RIECHTER</t>
  </si>
  <si>
    <t>1473/2023</t>
  </si>
  <si>
    <t>TATYANE HELENA BRUM LEMOS NUNES</t>
  </si>
  <si>
    <t>VALERIA DA SILVA LEITE RAVANELLO</t>
  </si>
  <si>
    <t>LUCIMAR APARECIDA RODRIGUES</t>
  </si>
  <si>
    <t>Unidade de Registros Funcionais e Cadastrais - DAP/PROGEPE</t>
  </si>
  <si>
    <t>1474/2023</t>
  </si>
  <si>
    <t>1444/2023</t>
  </si>
  <si>
    <t>CAROLINE CARDOSO</t>
  </si>
  <si>
    <t>1475/2023</t>
  </si>
  <si>
    <t>23075.063973/2023-86</t>
  </si>
  <si>
    <t>Unidade de Recrutamento de Pessoas - CPP/PROGEPE.</t>
  </si>
  <si>
    <t>CRISTIANE SUCHESKI CONTIN</t>
  </si>
  <si>
    <t>1448/2023</t>
  </si>
  <si>
    <t>1449/2023</t>
  </si>
  <si>
    <t>ELISANGELA TAVARES DOS SANTOS</t>
  </si>
  <si>
    <t>1450/2023</t>
  </si>
  <si>
    <t>FERNANDA ADELE ULIANA YOKOHAMA</t>
  </si>
  <si>
    <t>1451/2023</t>
  </si>
  <si>
    <t>SUELEN DOS SANTOS</t>
  </si>
  <si>
    <t>23075.064784/2023-21</t>
  </si>
  <si>
    <t>1447/2023</t>
  </si>
  <si>
    <t>THAIS KRUCHELSKI GUGELMIN</t>
  </si>
  <si>
    <t>DANIELLE ADRIANA DE SOUZA ARAÚJO</t>
  </si>
  <si>
    <t>1446/2023</t>
  </si>
  <si>
    <t>Unidade da Biblioteca de Ciência e Tecnologia - BC</t>
  </si>
  <si>
    <t>Unidade de Apoio Administrativo - JA</t>
  </si>
  <si>
    <t>1442/2023</t>
  </si>
  <si>
    <t>MÔNICA BATOQUI FRANÇA</t>
  </si>
  <si>
    <t>Seção de Apoio Administrativo - TL</t>
  </si>
  <si>
    <t>1445/2023</t>
  </si>
  <si>
    <t>TARDELLY SANTOS CASSEMIRO</t>
  </si>
  <si>
    <t>23075.065311/2023-41</t>
  </si>
  <si>
    <t>1454/2023</t>
  </si>
  <si>
    <t>FRANCIELE KLOSOWSKI DE FREITAS</t>
  </si>
  <si>
    <t>23075.064185/2023-15</t>
  </si>
  <si>
    <t>Agência de Governo e Investimento Social e Cultural - SPIN/AGISC</t>
  </si>
  <si>
    <t>1455/2023</t>
  </si>
  <si>
    <t>PATRIZIA JUÇARA FERRI PANCOTTO</t>
  </si>
  <si>
    <t>23075.036177/2023-71</t>
  </si>
  <si>
    <t>Unidade de Controle e Execução Orçamentária - UCEO/CAD/SUINFRA</t>
  </si>
  <si>
    <t>1443/2023</t>
  </si>
  <si>
    <t>LUCINEY PEREIRA BRASILIO</t>
  </si>
  <si>
    <t>Unidade de Controle e Execução Orçamentária - Setor de Tecnologia.</t>
  </si>
  <si>
    <t>1441/2023</t>
  </si>
  <si>
    <t>VANESSA LUCAS GONÇALVES</t>
  </si>
  <si>
    <t>23075.064001/2023-17</t>
  </si>
  <si>
    <t>Coordenadoria de Planejamento de Pessoal - PROGEPE</t>
  </si>
  <si>
    <t>1452/2023</t>
  </si>
  <si>
    <t>ANDREIA WOITSCHECKOVSKY ALVES</t>
  </si>
  <si>
    <t>1453/2023</t>
  </si>
  <si>
    <t>CARLA OLIVEIRA SERRA ZANETTI</t>
  </si>
  <si>
    <t>23075.065715/2023-34</t>
  </si>
  <si>
    <t>Seção de Ocupação de Vagas - COPAP/SOCV</t>
  </si>
  <si>
    <t>1484/2023</t>
  </si>
  <si>
    <t>EVALDO AMARAL</t>
  </si>
  <si>
    <t>KELLY CRISTINE SCHIBELBAIN SANTOS</t>
  </si>
  <si>
    <t>1485/2023</t>
  </si>
  <si>
    <t>SANDRO ROBERTO MARQUES</t>
  </si>
  <si>
    <t>1486/2023</t>
  </si>
  <si>
    <t>23075.065894/2023-18</t>
  </si>
  <si>
    <t>Seção de Suporte Administrativo - COPAP/SSA</t>
  </si>
  <si>
    <t>1467/2023</t>
  </si>
  <si>
    <t>LORENA KRUGER</t>
  </si>
  <si>
    <t>23075.065578/2023-38</t>
  </si>
  <si>
    <t>Unidade da Biblioteca de Ciências Florestais e da Madeira - BC/SIBI-CF</t>
  </si>
  <si>
    <t>MARCIA CRISTINA FUCHS</t>
  </si>
  <si>
    <t>1483/2023</t>
  </si>
  <si>
    <t>23075.064212/2023-41</t>
  </si>
  <si>
    <t>Unidade de Diplomas - COPAP/UDIP</t>
  </si>
  <si>
    <t>1477/2023</t>
  </si>
  <si>
    <t>WENDER RIBEIRO</t>
  </si>
  <si>
    <t>1478/2023</t>
  </si>
  <si>
    <t>ROSELI DO CARMO ARRIELLO CAVALHEIRO</t>
  </si>
  <si>
    <t>1479/2023</t>
  </si>
  <si>
    <t>FLAVIA NETO VIEIRA</t>
  </si>
  <si>
    <t>1480/2023</t>
  </si>
  <si>
    <t>LUCIANO ANDRE VANZ</t>
  </si>
  <si>
    <t>1481/2023</t>
  </si>
  <si>
    <t>SIMONE APARECIDA VERCHAI</t>
  </si>
  <si>
    <t>1482/2023</t>
  </si>
  <si>
    <t>CHRISTIAN BERNER</t>
  </si>
  <si>
    <t>23075.063998/2023-80</t>
  </si>
  <si>
    <t>Seção de Administração das Atividades Docentes - EP/SAAD</t>
  </si>
  <si>
    <t>ALLAN FERNANDO JUSTINO VIEIRA</t>
  </si>
  <si>
    <t>1581/2023</t>
  </si>
  <si>
    <t>1582/2023</t>
  </si>
  <si>
    <t>RICARDO BELINSKI</t>
  </si>
  <si>
    <t>Unidade de Apoio da Procuradoria Federal - PF/UAA</t>
  </si>
  <si>
    <t>1617/2023</t>
  </si>
  <si>
    <t>23075.064259/2023-13</t>
  </si>
  <si>
    <t>Auditoria Interna</t>
  </si>
  <si>
    <t>CAROLINA SALVAO VANNI</t>
  </si>
  <si>
    <t>Auditor</t>
  </si>
  <si>
    <t>1610/2023</t>
  </si>
  <si>
    <t>LUCIANE MIALIK WAGNITZ LINCZUK</t>
  </si>
  <si>
    <t>1611/2023</t>
  </si>
  <si>
    <t>JONAS JORGE DOS SANTOS NETTO</t>
  </si>
  <si>
    <t>1612/2023</t>
  </si>
  <si>
    <t>1613/2023</t>
  </si>
  <si>
    <t>MANOEL ALENCAR DE QUEIROZ</t>
  </si>
  <si>
    <t>CESAR DA COSTA</t>
  </si>
  <si>
    <t>1614/2023</t>
  </si>
  <si>
    <t>CELSO SAQUE</t>
  </si>
  <si>
    <t>1615/2023</t>
  </si>
  <si>
    <t>23075.064692/2023-41</t>
  </si>
  <si>
    <t>Unidade de Capacitação e Qualificação - CDP/UCAQ</t>
  </si>
  <si>
    <t>KARINE PORTO LOPES ONO</t>
  </si>
  <si>
    <t>1600/2023</t>
  </si>
  <si>
    <t>LARYSSA MARTINS BORN</t>
  </si>
  <si>
    <t>1601/2023</t>
  </si>
  <si>
    <t>URIAN MARQUES FABER</t>
  </si>
  <si>
    <t>1602/2023</t>
  </si>
  <si>
    <t>23075.065664/2023-41</t>
  </si>
  <si>
    <t>Seção de Acompanhamento Acadêmico - COPAP/SAAC</t>
  </si>
  <si>
    <t>GISLAINE PEREIRA RAMOS</t>
  </si>
  <si>
    <t>1596/2023</t>
  </si>
  <si>
    <t>GINA MARCELA MARCASSI RODRIGUES</t>
  </si>
  <si>
    <t>1597/2023</t>
  </si>
  <si>
    <t>1598/2023</t>
  </si>
  <si>
    <t>RICARDO CARLOS HARTMANN</t>
  </si>
  <si>
    <t>ISABELLE APARECIDA BORGES</t>
  </si>
  <si>
    <t>1599/2023</t>
  </si>
  <si>
    <t>23075.064062/2023-76</t>
  </si>
  <si>
    <t>Departamento de Ciência Política do Setor de Ciências Humanas</t>
  </si>
  <si>
    <t>MILENA CRISTINA OSWALD</t>
  </si>
  <si>
    <t>1595/2023</t>
  </si>
  <si>
    <t>23075.015851/2023-83</t>
  </si>
  <si>
    <t>Departamento de Clínica Médica do Setor de Ciências da Saúde</t>
  </si>
  <si>
    <t>ELAINE CLAUDETE MIRANDA</t>
  </si>
  <si>
    <t>1594/2023</t>
  </si>
  <si>
    <t>23075.065871/2023-03</t>
  </si>
  <si>
    <t>Departamento de Polonês, Alemão e Letras Clássicas do Setor de Ciências Humanas</t>
  </si>
  <si>
    <t>1583/2023</t>
  </si>
  <si>
    <t>HELDER DANTAS DE SANTANA</t>
  </si>
  <si>
    <t>23075.066149/2023-88</t>
  </si>
  <si>
    <t>Seção de Avaliação - CDP/SAV</t>
  </si>
  <si>
    <t>ELAINE RODRIGUES DA SILVA</t>
  </si>
  <si>
    <t>1584/2023</t>
  </si>
  <si>
    <t>Pedagogo - Área</t>
  </si>
  <si>
    <t>Por Processo</t>
  </si>
  <si>
    <t>Por Servidor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</si>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</sst>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10" fontId="2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164" fontId="2" fillId="2" borderId="0" xfId="0" applyNumberFormat="1" applyFont="1" applyFill="1"/>
    <xf numFmtId="10" fontId="0" fillId="0" borderId="0" xfId="0" applyNumberFormat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0" fillId="0" borderId="1" xfId="0" applyNumberFormat="1" applyBorder="1"/>
    <xf numFmtId="0" fontId="2" fillId="0" borderId="0" xfId="0" applyFont="1" applyAlignment="1">
      <alignment horizontal="center" wrapText="1"/>
    </xf>
    <xf numFmtId="0" fontId="2" fillId="0" borderId="0" xfId="2" applyFont="1" applyAlignment="1">
      <alignment horizontal="center" vertical="center"/>
    </xf>
    <xf numFmtId="0" fontId="1" fillId="0" borderId="0" xfId="2"/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wrapText="1"/>
    </xf>
    <xf numFmtId="0" fontId="2" fillId="0" borderId="0" xfId="2" applyFont="1" applyAlignment="1">
      <alignment vertical="center"/>
    </xf>
    <xf numFmtId="0" fontId="6" fillId="0" borderId="0" xfId="2" applyFont="1"/>
    <xf numFmtId="0" fontId="6" fillId="2" borderId="0" xfId="2" applyFont="1" applyFill="1"/>
  </cellXfs>
  <cellStyles count="3">
    <cellStyle name="Normal" xfId="0" builtinId="0"/>
    <cellStyle name="Normal 2" xfId="2" xr:uid="{443A38DB-B0B1-42E9-9A77-46F4751C3848}"/>
    <cellStyle name="Porcentagem" xfId="1" builtinId="5"/>
  </cellStyles>
  <dxfs count="313"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2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0FF9C-6832-F33D-CB98-3D673284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9A22ED87-01D7-4D3F-8F88-6BD9630AF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C670FE7-DAA1-4494-89E6-508B03D2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57F1A9F-3B11-48B5-B41B-9D623E74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9229D28-B1D9-494A-B528-0FE3BFD2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0F1E71CA-A9A1-4714-B599-E0D6C4C7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170</xdr:row>
      <xdr:rowOff>0</xdr:rowOff>
    </xdr:from>
    <xdr:to>
      <xdr:col>0</xdr:col>
      <xdr:colOff>38100</xdr:colOff>
      <xdr:row>171</xdr:row>
      <xdr:rowOff>85725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F828E21-57CB-46F8-A46D-714B3AFE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264D1C0F-116D-465F-845E-7A5DF862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E215F829-1677-4C85-8FFF-EE5F116D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170</xdr:row>
      <xdr:rowOff>0</xdr:rowOff>
    </xdr:from>
    <xdr:to>
      <xdr:col>0</xdr:col>
      <xdr:colOff>38100</xdr:colOff>
      <xdr:row>171</xdr:row>
      <xdr:rowOff>85725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1FB8D3F-11D5-4A6F-A36E-92A580B1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28A6D80A-845C-47ED-802E-1F092697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41E8A0AE-C24A-41DA-893E-CCF7E859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171</xdr:row>
      <xdr:rowOff>0</xdr:rowOff>
    </xdr:from>
    <xdr:to>
      <xdr:col>0</xdr:col>
      <xdr:colOff>38100</xdr:colOff>
      <xdr:row>172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D0210DC9-49C5-49C4-AD67-9F8E5EE2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B166CCFE-8E1A-45C4-979F-642E6BA6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BBAFF43F-930D-4765-9A7B-4ECC0778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171</xdr:row>
      <xdr:rowOff>0</xdr:rowOff>
    </xdr:from>
    <xdr:to>
      <xdr:col>0</xdr:col>
      <xdr:colOff>38100</xdr:colOff>
      <xdr:row>172</xdr:row>
      <xdr:rowOff>85725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B7296C-C5B4-49FD-B1F7-49411662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1F68198C-8F96-4FB4-90B2-BC75021E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ADD8127B-8E52-456A-8659-E139C937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174</xdr:row>
      <xdr:rowOff>0</xdr:rowOff>
    </xdr:from>
    <xdr:to>
      <xdr:col>0</xdr:col>
      <xdr:colOff>38100</xdr:colOff>
      <xdr:row>175</xdr:row>
      <xdr:rowOff>85725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35BE88F-8F42-4173-91F9-1EAD856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2E9F1866-F939-475F-8F99-3E74C219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0F12824E-DEAE-4790-B03F-FC02FE25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178</xdr:row>
      <xdr:rowOff>0</xdr:rowOff>
    </xdr:from>
    <xdr:to>
      <xdr:col>0</xdr:col>
      <xdr:colOff>38100</xdr:colOff>
      <xdr:row>179</xdr:row>
      <xdr:rowOff>85725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12F48FF-05CE-46A2-BFBC-33B4B637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06E05E12-3040-4929-947A-13E6BD79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11A09354-A91C-403A-BD50-6BE4C5B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B0E8EEA-425D-4538-B147-C56CEEC1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8DDDB2C4-376B-4860-A055-DF6DB428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15E64ACA-DE2E-45A8-9DE9-E89C1CF1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F9DB17F6-5389-498D-98F2-3C5FB07F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6298D08B-9CFF-443A-9600-BC27FFE7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D4C53A64-AD53-48DD-A851-2EC9515D5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43224ECB-3AA6-4BA5-997D-40AC586D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2FDD3A24-C746-4E69-BE7F-7F127C94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6A8F04E3-6A0D-4DF2-ACEA-F6E99A14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F185348E-D825-4B96-8FB9-436C98F1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542ED1CD-3C6A-46E1-A7EB-47D8507E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725ECF0B-1DB9-47DA-A094-3162B3DAB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446A52DB-DFBD-4CAD-A2E9-AE14E0A1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2F731BEB-F1D0-42AB-A788-253416B9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DFCB6A3B-9887-48C4-BD1A-3FE0CEB8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FE0BD36A-478E-4CAB-A800-589CE13B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0D3754DF-6E64-4CA4-A9BC-92462367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B641594C-CE7F-4D5F-A04A-B0BC22BF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51A0EDC8-BE26-4655-AFA4-C2F6790F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4F232163-5F8C-49BE-91C2-556DF0C0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62CA19C6-E509-4357-9C30-39636326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33C14A71-B3B3-47B8-BC7E-3B231267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BEBB2B09-C554-4049-933F-C53C0347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E36F0071-1412-4E5C-B64C-A6A96A12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4FF31D25-521B-4A03-9287-7478D2AD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4D75ACDD-BCE0-4C44-8945-896B4747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24070885-042D-4ABC-8BF3-E0E2C323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DC020497-40CB-464E-B46E-AC3E138B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CBE5320D-EB64-4972-A283-4C2E193F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B407CB7F-4FAB-4BCF-875E-A77273C1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1FE5B820-701A-44DA-B963-C2ADD30B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E24C3F0A-F1D4-4E97-9DDF-D5DBD838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38F5DA6A-2212-4C70-A53E-7D1986F9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8412168E-8DAF-4A79-9B5E-8AC59228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B4B5B0B5-13C3-4BFC-ACF0-166EC9A9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83ADD034-F0E7-4482-B3A5-1D5677B0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26A45F24-9645-4200-A44D-1E6AD2BE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19E45F9E-FF0F-4D7A-B58C-977D3D3C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4464E72D-AD0E-4036-958E-403B4BAC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786146FA-696A-4FBA-80D9-678BCABD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47B6D822-6678-49FC-8435-27FC44BBD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212B4E38-37A5-4E38-87B9-0F21CFAF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74464B78-43C5-4534-82F6-5A53B184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F71DED82-90FD-4734-B783-1B45B5D2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056DEE42-7B51-4B5F-921C-EE3D301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002B5073-E173-4DEF-82BA-A6E27899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06D8E862-F4CE-4612-81B3-0E6E5455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D07215BF-4414-4190-8110-0D1E23F3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9727F9BB-27CB-43DC-90B8-3EC288DB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A5C34D7E-247A-42E3-B29F-6A538C64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23A6417A-369A-4745-9391-BBA8D82B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CE17748E-D188-418D-97C4-FC0DA7D7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AD67848D-2EF6-47D1-9A21-F4E49C12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FF1B2923-7A87-44B2-A005-8EEF9574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7EA7B4DA-0883-4B5F-B55F-84F72900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B4573EE-2AA7-4B2D-A76E-D9E33E61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C9E2D9A3-9B78-4289-A25D-7015BE1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FA9B731C-88E5-4022-8EC6-E8421F46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EF3D393D-17FF-4300-A9A1-C1158E69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A9485833-A411-4D69-A4CC-65B0A240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E8891D17-4968-45E3-B344-D758798A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B42B8801-7DA1-492E-8BBE-28200EBE1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C3516645-6E6F-480E-B3D8-2176820F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89" name="Imagem 88">
          <a:extLst>
            <a:ext uri="{FF2B5EF4-FFF2-40B4-BE49-F238E27FC236}">
              <a16:creationId xmlns:a16="http://schemas.microsoft.com/office/drawing/2014/main" id="{BFA17B31-A0A5-4460-BCEA-8DC65AC5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0EA907C8-01D2-4AE7-9F31-75D7F705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8416BE1-08CC-4D99-8111-BE9E3D70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170</xdr:row>
      <xdr:rowOff>0</xdr:rowOff>
    </xdr:from>
    <xdr:to>
      <xdr:col>0</xdr:col>
      <xdr:colOff>38100</xdr:colOff>
      <xdr:row>171</xdr:row>
      <xdr:rowOff>85725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07C656BA-83FC-4601-B960-00CFF76E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F3CD71A1-2746-42BF-8BEA-F7F417C6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589A4B31-3EAC-45AC-A67F-98A767A6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170</xdr:row>
      <xdr:rowOff>0</xdr:rowOff>
    </xdr:from>
    <xdr:to>
      <xdr:col>0</xdr:col>
      <xdr:colOff>38100</xdr:colOff>
      <xdr:row>171</xdr:row>
      <xdr:rowOff>85725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C094DC9D-3BDC-4232-8D22-DD976F39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07C1785-CDDF-4D19-AE86-857F47EE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AE7EB671-3B9D-43D9-B0D1-BAD6A8AC7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171</xdr:row>
      <xdr:rowOff>0</xdr:rowOff>
    </xdr:from>
    <xdr:to>
      <xdr:col>0</xdr:col>
      <xdr:colOff>38100</xdr:colOff>
      <xdr:row>172</xdr:row>
      <xdr:rowOff>85725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27A111A6-6703-440F-A2B7-C9F2660E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C19781B0-738B-417C-82EB-BBE982DE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FFDDF892-981C-4198-8E85-6430768F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171</xdr:row>
      <xdr:rowOff>0</xdr:rowOff>
    </xdr:from>
    <xdr:to>
      <xdr:col>0</xdr:col>
      <xdr:colOff>38100</xdr:colOff>
      <xdr:row>172</xdr:row>
      <xdr:rowOff>85725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457799C4-3C7D-45CF-B33F-5DC1B5D8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34988FA7-FBCE-4C28-9ACC-B6C07734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2905FCD5-0D0F-432F-9266-2B653FED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174</xdr:row>
      <xdr:rowOff>0</xdr:rowOff>
    </xdr:from>
    <xdr:to>
      <xdr:col>0</xdr:col>
      <xdr:colOff>38100</xdr:colOff>
      <xdr:row>175</xdr:row>
      <xdr:rowOff>85725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E968F54-D14A-4FF4-A372-3C25AC72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1F005C77-4262-4897-B054-54962489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6605D148-5D4B-4D3B-BF0F-BC1AF541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178</xdr:row>
      <xdr:rowOff>0</xdr:rowOff>
    </xdr:from>
    <xdr:to>
      <xdr:col>0</xdr:col>
      <xdr:colOff>38100</xdr:colOff>
      <xdr:row>179</xdr:row>
      <xdr:rowOff>85725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347CB835-8A22-45E4-9047-5F8BC9E1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5D2934CB-FD72-4CAD-B0DD-915CBCC5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D8ED5D1B-3BF6-4842-B748-C5329558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D760FBC5-ED82-4BDC-8C5F-0A8EE37E0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F108169-62D5-4D4A-8FC3-0275CA23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5CF2B5C7-3F77-4F91-ABDB-B676F048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170</xdr:row>
      <xdr:rowOff>0</xdr:rowOff>
    </xdr:from>
    <xdr:to>
      <xdr:col>0</xdr:col>
      <xdr:colOff>38100</xdr:colOff>
      <xdr:row>171</xdr:row>
      <xdr:rowOff>85725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944D005C-1FAA-46D5-8BE8-0A063A39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5296D9E9-9267-4D39-B0CB-4FBA62AC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49728D6E-B0C7-46F4-8433-84169451A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170</xdr:row>
      <xdr:rowOff>0</xdr:rowOff>
    </xdr:from>
    <xdr:to>
      <xdr:col>0</xdr:col>
      <xdr:colOff>38100</xdr:colOff>
      <xdr:row>171</xdr:row>
      <xdr:rowOff>85725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D044C44A-36EC-45D9-9F76-E0ABC1A0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572DBE69-71B8-4428-9938-20B056C3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95F541A3-C313-4783-81AF-4E0263E7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171</xdr:row>
      <xdr:rowOff>0</xdr:rowOff>
    </xdr:from>
    <xdr:to>
      <xdr:col>0</xdr:col>
      <xdr:colOff>38100</xdr:colOff>
      <xdr:row>172</xdr:row>
      <xdr:rowOff>85725</xdr:rowOff>
    </xdr:to>
    <xdr:pic>
      <xdr:nvPicPr>
        <xdr:cNvPr id="119" name="Imagem 118">
          <a:extLst>
            <a:ext uri="{FF2B5EF4-FFF2-40B4-BE49-F238E27FC236}">
              <a16:creationId xmlns:a16="http://schemas.microsoft.com/office/drawing/2014/main" id="{C63B8E05-5915-4055-92DB-5791B47D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CE8A60DC-EBD9-4FAE-BD1F-B5423EAA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3F85F41A-E9C8-48FF-8D90-3ED97212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171</xdr:row>
      <xdr:rowOff>0</xdr:rowOff>
    </xdr:from>
    <xdr:to>
      <xdr:col>0</xdr:col>
      <xdr:colOff>38100</xdr:colOff>
      <xdr:row>172</xdr:row>
      <xdr:rowOff>85725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3A389FB6-E836-4F76-9F8F-1AFBDE86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BFEEB31D-7257-484B-B4CA-4B490D23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4FB221D8-8EDF-4144-ADFD-74124D78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174</xdr:row>
      <xdr:rowOff>0</xdr:rowOff>
    </xdr:from>
    <xdr:to>
      <xdr:col>0</xdr:col>
      <xdr:colOff>38100</xdr:colOff>
      <xdr:row>175</xdr:row>
      <xdr:rowOff>85725</xdr:rowOff>
    </xdr:to>
    <xdr:pic>
      <xdr:nvPicPr>
        <xdr:cNvPr id="125" name="Imagem 124">
          <a:extLst>
            <a:ext uri="{FF2B5EF4-FFF2-40B4-BE49-F238E27FC236}">
              <a16:creationId xmlns:a16="http://schemas.microsoft.com/office/drawing/2014/main" id="{669B97BC-D67B-40F6-B7A5-B256F9D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A4F32ED7-D346-498F-A7C8-609F32E0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B0BD6138-4418-478A-97E1-87C700C3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178</xdr:row>
      <xdr:rowOff>0</xdr:rowOff>
    </xdr:from>
    <xdr:to>
      <xdr:col>0</xdr:col>
      <xdr:colOff>38100</xdr:colOff>
      <xdr:row>179</xdr:row>
      <xdr:rowOff>85725</xdr:rowOff>
    </xdr:to>
    <xdr:pic>
      <xdr:nvPicPr>
        <xdr:cNvPr id="128" name="Imagem 127">
          <a:extLst>
            <a:ext uri="{FF2B5EF4-FFF2-40B4-BE49-F238E27FC236}">
              <a16:creationId xmlns:a16="http://schemas.microsoft.com/office/drawing/2014/main" id="{B9F96CC8-4E54-4C2F-AA0A-1AE618E7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F1F0E90F-0A5D-4334-B33F-8C198A6D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2CD59BFD-0F23-4576-8D98-65D4DF93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4AA3278A-4880-4FCA-A947-FAE9A31A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BDFA54EF-BE30-465B-BA41-F9D23316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4EDE551-6112-4838-A86A-A480DC6B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5C66A682-B13D-4218-86B4-D8BB2CE7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4EEAA3D7-7C50-4DE0-A4D4-554C7428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66CD8A7C-E23F-4C00-BC4E-618F00AA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A0710AB6-239F-4FEE-ADBE-BCE6E618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21B984C-94A6-4937-977C-8035B19A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F7E1DD57-2743-45A1-AE90-722A226D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F8B00AD6-934A-410E-9A8D-E9E6F247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92EADC7C-CE48-4B58-B05B-85443F8F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8824822D-F7A7-4C46-B130-D2DB2E86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1DBE9DE5-7008-4813-8DA0-88385798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E76B27F-B1C5-474F-A93F-B0970C17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F856F08B-792F-4690-BD9C-C89D9FFF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5BBE74F9-FE1F-43A0-BDF8-850B5106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19BEBDED-D846-43E1-978F-6E8615EF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898F3F02-DE27-43AD-8E01-76FFE8F3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32E3338C-A796-4622-8030-75DDCAF7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872EA5C8-F90D-4348-A2C0-07DCFF28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A1811B23-7DDA-4E37-B410-5FE6266E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67409E38-7231-463A-8F0A-3C397DDE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563F440E-166F-4F5C-ADBC-B0B56684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B22C74B4-AA1D-4E98-B261-41A134C29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BD0FBC52-0C98-46FC-97F9-80FE2A10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F39E764A-666A-4002-B703-C951A6E3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17295C84-80D5-44E2-825C-51A1015F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F32C5E1B-0BAA-4DF0-99F1-C08F9150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E19C33D4-2DD2-49CA-8199-9B1A887F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1A3F34BB-9199-43B2-ABE1-54D1F0E8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3801B85C-D1FD-44E9-8C63-F8C87737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10DF7DFB-14F2-48CA-AB03-F155065A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64892F78-69BF-4BC4-AD73-C35D7E31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84E79CDC-A54E-4EB0-9599-6D040F19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BA03F72D-DA71-498B-879E-27604250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F48E7F57-E75A-4152-AA27-B3F45D2B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B6D1D5F1-8014-4666-8D10-BDA11E35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0CBCD26C-C0F8-449B-B45F-5A2DCB32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248DFA7B-BA6A-4341-AC45-98E5F8EB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64570C28-CAEC-4EE8-9EB8-610EB977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BA2F96F7-1FD3-4A3B-ADA6-81612382B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2BFB124A-4A2D-4DE1-9CFF-865A2807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0BB62CF5-E383-47F2-98F4-AA98530C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9D58FF7-E0C9-445F-A3C6-675CA69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A729CBFF-B2D3-4E45-B906-44214E60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1C03D1B-1816-4EF0-BC8F-D70ED578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347F7322-FEF0-4F55-9953-C4149421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D5019C15-88C0-4040-B185-92D0EB1D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9838C441-CCAE-44C4-8900-99690D25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014D26DA-7D93-4113-932C-6BF52700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32274214-7A1F-4A8F-9C9C-949C2702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82" name="Imagem 181">
          <a:extLst>
            <a:ext uri="{FF2B5EF4-FFF2-40B4-BE49-F238E27FC236}">
              <a16:creationId xmlns:a16="http://schemas.microsoft.com/office/drawing/2014/main" id="{A0AB8C77-209D-4A91-A1F5-A766E9B9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6070DE5A-318B-4EF9-AAD1-E6873606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A774C18A-2EC9-47B4-86C5-473D0983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85" name="Imagem 184">
          <a:extLst>
            <a:ext uri="{FF2B5EF4-FFF2-40B4-BE49-F238E27FC236}">
              <a16:creationId xmlns:a16="http://schemas.microsoft.com/office/drawing/2014/main" id="{C7A68359-2F89-4472-B42A-16B4827F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F01DA30E-5817-4678-828C-AC46A187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38E4E476-2099-4FFD-981D-34D1976A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188" name="Imagem 187">
          <a:extLst>
            <a:ext uri="{FF2B5EF4-FFF2-40B4-BE49-F238E27FC236}">
              <a16:creationId xmlns:a16="http://schemas.microsoft.com/office/drawing/2014/main" id="{FC5F1D4C-F1D0-49D2-B363-133A3C24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42BC4C24-4603-4C37-966F-97A8819F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C06CF34A-380B-4E2E-AE58-3B99C8E0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91" name="Imagem 190">
          <a:extLst>
            <a:ext uri="{FF2B5EF4-FFF2-40B4-BE49-F238E27FC236}">
              <a16:creationId xmlns:a16="http://schemas.microsoft.com/office/drawing/2014/main" id="{DD48E440-AE16-4B68-8ABC-D8DB8918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0D1C57D0-84D9-40B9-BB7F-363E2102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84D86043-95FD-4414-83F6-F084C0A3A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94" name="Imagem 193">
          <a:extLst>
            <a:ext uri="{FF2B5EF4-FFF2-40B4-BE49-F238E27FC236}">
              <a16:creationId xmlns:a16="http://schemas.microsoft.com/office/drawing/2014/main" id="{3FA3E4E9-B7DA-4133-BB91-E4631ABF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CA0427A3-FC7A-4B32-8EEC-83004A68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A5915B54-EB68-46B5-86E4-C93652DE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97" name="Imagem 196">
          <a:extLst>
            <a:ext uri="{FF2B5EF4-FFF2-40B4-BE49-F238E27FC236}">
              <a16:creationId xmlns:a16="http://schemas.microsoft.com/office/drawing/2014/main" id="{25222E05-C0EC-41A7-8178-C29AA8FE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AFD118A5-FD70-431C-B33C-52146CE1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901E3A9C-4A9A-460F-9809-C47DC8AA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00" name="Imagem 199">
          <a:extLst>
            <a:ext uri="{FF2B5EF4-FFF2-40B4-BE49-F238E27FC236}">
              <a16:creationId xmlns:a16="http://schemas.microsoft.com/office/drawing/2014/main" id="{9E111CB1-2D9C-40C0-82EC-E010CFC1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AF809866-242D-4687-B6D6-E40A4451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1E1F97DB-3215-40C9-80F2-F02FE72A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03" name="Imagem 202">
          <a:extLst>
            <a:ext uri="{FF2B5EF4-FFF2-40B4-BE49-F238E27FC236}">
              <a16:creationId xmlns:a16="http://schemas.microsoft.com/office/drawing/2014/main" id="{EBE028FB-5AD2-42E0-B62D-F6EB03848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42695E5A-9181-469D-9419-08B6118D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4CDF51B5-D2F4-4031-ADA4-61BDA863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06" name="Imagem 205">
          <a:extLst>
            <a:ext uri="{FF2B5EF4-FFF2-40B4-BE49-F238E27FC236}">
              <a16:creationId xmlns:a16="http://schemas.microsoft.com/office/drawing/2014/main" id="{CAF209F4-72A6-4655-99EE-F60033D7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E3EC8D37-2134-40A8-8F6E-4B0319C9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250AC64D-A022-49A1-9B61-4010F97E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09" name="Imagem 208">
          <a:extLst>
            <a:ext uri="{FF2B5EF4-FFF2-40B4-BE49-F238E27FC236}">
              <a16:creationId xmlns:a16="http://schemas.microsoft.com/office/drawing/2014/main" id="{1A6CB8EA-6E19-4E2C-8A55-9C52664C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5E36F391-B5DB-49F2-BC36-451EFDC5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1A969585-AD69-486B-BFD1-1C85E781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12" name="Imagem 211">
          <a:extLst>
            <a:ext uri="{FF2B5EF4-FFF2-40B4-BE49-F238E27FC236}">
              <a16:creationId xmlns:a16="http://schemas.microsoft.com/office/drawing/2014/main" id="{174E4F3E-B130-4BDB-9847-4D7798D4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9CB9F0CD-0408-457B-8FCC-390F388D0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062A52CD-C61B-461D-AA91-8FF006AA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15" name="Imagem 214">
          <a:extLst>
            <a:ext uri="{FF2B5EF4-FFF2-40B4-BE49-F238E27FC236}">
              <a16:creationId xmlns:a16="http://schemas.microsoft.com/office/drawing/2014/main" id="{49563CD7-0842-437A-9634-B7A03F95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C37B3DD2-74D9-4744-ACB7-DE457ADC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23E3555A-D4F8-4BC1-80B4-ECD2C23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18" name="Imagem 217">
          <a:extLst>
            <a:ext uri="{FF2B5EF4-FFF2-40B4-BE49-F238E27FC236}">
              <a16:creationId xmlns:a16="http://schemas.microsoft.com/office/drawing/2014/main" id="{31E4A045-CE93-42A9-8757-8F55EA3B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78BE6514-CBEC-463B-BF6E-235C24D4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3B8A7E90-3C44-4AA2-86A6-231196715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21" name="Imagem 220">
          <a:extLst>
            <a:ext uri="{FF2B5EF4-FFF2-40B4-BE49-F238E27FC236}">
              <a16:creationId xmlns:a16="http://schemas.microsoft.com/office/drawing/2014/main" id="{3668D42E-5DE3-4545-A4F1-207696A0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CDDC33FD-8446-492B-9A2E-E7780E85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D8BCA369-18C6-44E2-8727-32629009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F9711076-A408-4E47-BFCC-9105D853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B93398E-AC60-4FD5-94F6-A76819D7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02868901-7A42-43F6-97A9-FFBB2F23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7729E24B-F1BC-428E-A0CF-96C09AB0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5922D7F9-9777-420A-A10A-51C0F40E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8F180046-1DFA-4ACB-BEC1-0DDB1916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279F1AE3-A702-4448-AB37-88EAD576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D2ACAAFA-DFE8-42A2-97CB-72F296C6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2DAD4F3A-E7C9-491E-8FBA-7E37A017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7269E08B-E60E-4E71-AC38-73ACC2DF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3C8C6145-7541-40EA-ABAD-829D4997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AEFFEBEE-9024-4F5E-A09C-80014557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5AD9B517-94DF-46B1-AF6E-038F3E08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12A4F340-BEAB-4921-9EA1-E3694223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FCAF1557-2D3D-4C2E-ABB8-C07A6213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9D5D6C2B-4F5B-44D5-9490-91A7BEE9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B5327317-14E6-4501-8DED-16DE91BC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0FCFCDC9-B12E-49B4-860F-F7FC901F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40EA61EE-E784-4153-A452-DB5A209C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99F399E2-9596-4EA9-BEB6-CF4AB74F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33ADDC8E-F522-4127-B3E6-2D58B5E9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7BAC5E2-652F-4E2D-9838-5EA0AC2E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3837BAE8-A12B-4347-8586-DE2E965A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A9BB0ED6-1228-4800-87E4-1CB1E28F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7524B53D-D4F4-42EC-8280-1DD1D3FD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6DFF057B-D505-4071-8F94-BE4E06B1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01AEA0A8-1268-403D-995E-4B9CE0E7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B0D1B52C-7F61-4603-9B51-EC8B2FA6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ED35D263-5C3A-4EC3-8598-94468A54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3643AF10-1DC4-4F80-8A00-2062DCE9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29BB12DE-8B15-48B1-9C1F-1EEA6347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5F9FA339-BEFB-4A8C-ABEF-4DE4909B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30840ABB-5712-4A12-BF51-A892B3A53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C985442D-65EA-450B-BB99-838B072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6BA1E405-1098-4F35-809F-74948F28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7560D051-5CCD-4D0B-87ED-BD828E582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F5990E8A-4EB0-450E-AE90-AC8544F6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B2BD23DA-F857-404F-8410-E3160349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BA66FB2D-D62C-4BA0-A5C7-1533B4A9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D2A59D80-10A0-49BD-8AAF-2D99640E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64E24434-E428-4B60-A637-2D68CCC9A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7B1F1665-5573-40D7-BEC5-3340CA69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CF7C92E4-6B43-489B-925F-B266C968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42E16884-8810-4140-AFE1-2B990C9F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672F2F7D-3344-44E3-A5CC-C8C7DC3F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7E954074-CE7B-425B-A40C-44966D65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6B4C6407-CFE1-4788-86C9-8FB03A46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C93B35DF-B9AE-4CA4-B4BE-81D6B369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7EC41B80-DAA1-405A-94FE-1E85EF3E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74D009A5-DFD9-4888-9FA1-C31A203E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CB1557D4-9654-4DAA-B766-FFEB62F4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6E519091-BD7C-4D55-ADA2-C7B60DCB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4ED96539-0877-49B7-BDD9-599652D06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FC665661-8ED4-4547-A87D-BC4E4303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8204E0C5-F5E5-45BA-89AA-F170D5D2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937D602D-BA8D-41FE-8808-38DC1FCB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A4696902-DBEA-42CE-AC28-C8E8DD06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5E2FC1A2-D9A5-4E4D-A8C9-2251C116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BB1F263C-AC79-4F04-842D-901233E9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8EA4FB63-3B51-463E-8D13-64C4CA87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6DEFBDB3-81E2-4B9A-9372-A918CBB3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9221BAE1-F7A4-430D-8893-A989F8B5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E48D7BB3-D24E-40D2-8A22-E4BCA4B2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3314CFDF-DDEC-483D-944F-AE232FED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9008FF0C-9DF6-4465-B362-D28C8D74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F55EE774-CF94-48E1-BCC0-D1950200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77AAAD3C-E16A-4CF5-A8DD-282E0486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358E37EC-ABF9-4D8D-B9A4-DDB7E2A6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643B7AEC-B6C2-4A73-AC3B-0C3D5660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066D3478-9525-4F2F-8D2F-4439C508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D5E9859A-AA87-4033-82C5-4817530D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E7219D3F-6F97-488C-8819-5170FF78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06EF21C6-AD33-4EE5-91C1-8B83681C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2F36A1EE-16B7-4CE5-834B-0F3C3EC6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8B5CE9F-8B78-496C-A8AC-FF6F273D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1EAB62C3-397D-4C19-B054-D09D63D4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2A943AD0-2B63-406E-AFF2-43D083A2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EEAB4AE5-63C3-4C95-8353-31428F2C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ED69F4BB-F4AC-416D-B384-955B35FD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1206DAC0-2F5D-49B5-B178-8F97FC73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E032E5A5-D45E-408B-AE92-C18FB540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AFBF27FA-9397-4D10-B646-FA5316B4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B2C6A1DE-3242-492B-8FB1-265E5A2B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F0606421-DB46-485E-885E-7597CDAA2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B4E11DC9-F328-44F2-A3AA-3510FA752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668D8290-95CE-41D1-844F-2010B712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0B5676A9-3597-46E1-ADF4-EECD8A43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76982132-3DFC-430D-9210-BB8F7CCF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00E186E2-09B0-41CF-9C2D-346DA83E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1B31022C-61CF-48B1-A15B-1F7B080A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FD2CB55E-C8B9-4ED9-9684-6905263B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CE92C33A-E438-4E3D-B53E-D45AA667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622D38CE-9949-43DF-8162-E29253E2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DA47AFDF-1CC0-4EF5-AC43-E20DB832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DD67E3A8-88FA-44D8-A50F-5C5EAFA9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6F3E3F3E-A619-43F9-B254-5A0AC37C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43FF29C7-FA8E-4488-A5E0-499BF584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ABE3BFFE-5366-4917-9761-9A8515EA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5D2F5281-DD2B-4890-BF99-D2EC3DB0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EA9DD1D2-D050-4E53-8745-A05575B5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CE85C6E2-E2D0-46D7-89EE-AE8C0C85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488BD9C1-D1D0-4D6F-B8AE-3CC92BEB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323BF25C-EEC9-4841-9FF3-6A824E7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1CE72B05-B8BB-43A2-9150-DC223E29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C271B3FE-163B-487B-9772-64D8046F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F2FB02F6-593F-40B5-9C38-AECE6BFDD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0B843AD5-723E-4CCC-A519-6E094A2C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C33D299D-4BFD-419A-8B8B-B1E4AE23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918FED98-28F1-43C5-99F6-C621FA3A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977C9A26-2B58-4279-B6DC-DDB108DA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3389C3E2-F34B-486E-9549-02DB85EA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7E91848E-6040-488F-993C-EFDD0E91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7D23D489-7858-4B3B-BA76-3C5FCE57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B467E408-2E1A-4E97-8318-F982DF5BD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ACE6785A-7A7B-4121-9DFA-3A4B480C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C6B18C61-F2FF-4CD7-9D7C-FB9ACBB0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37151583-B773-46A6-9536-76D9F2C6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5D241B4-DBFB-40F7-9995-8CADF235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D3F44C63-AEA9-4B8B-B16D-B4DBE6A5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FACDAAC1-6B66-482D-8AE8-F07EA03E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AA618313-C402-4331-A0EC-B79BBDB7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8A6B8EDB-1B28-4DFB-A29C-76D01378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BF7B4D79-2ED9-4E8E-B4B1-F3BD65E3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8225AFFC-1AE2-4155-8945-E249EC29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C373CCDB-026D-4617-8144-D82074A9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E62D876F-3443-432B-8480-A16708F7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719D66C0-241B-4A03-AFF1-6419D543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B5A58E40-992E-4EEB-B98B-FDB8C593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94BCF50-FA22-4F81-9173-110331DF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6798F561-2F79-49E1-A2EC-D235E4C4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1DD2466A-25F3-4B1C-A5E4-2EBC9C1E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F186F2A8-8249-48AA-BBD3-AEA3F16A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102370C5-BEFD-4BDE-B8BF-3E9B4620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2D32CFAD-7DE1-41CB-B676-F268721F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5D827DD9-DB7E-453C-87E2-FDD99161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17A0644A-63DD-4AF3-9C96-5CDA1AD6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52346FF5-F4CF-4463-9D55-230C7590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86E986AE-D6F8-4710-98CD-B4A45AFD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F5AB64CD-9667-4480-A8A6-AA9FECF2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39BBC3B5-ADB5-4C9D-B160-CB2E675C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69C2F4D3-26C1-42D7-9C2A-8A0A99FA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58DDA73E-EA34-4F88-864E-0CB6178AE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89FB4AE1-DED9-47DA-A203-354A1ED9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3FF18D60-938D-4712-8F9A-EE026143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38585F35-2164-4CEF-A6BA-0E591FA0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4C8D317A-AD7B-45B8-A75C-89BAC377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C18F8CFC-768E-42BF-9588-00D0106D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B8A59AD2-B981-4BDE-B281-811FB523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C8B122BC-9A1A-4007-BC46-109FC3EB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AACE9344-5EFF-49B7-8A7B-2358AC93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34DC76E9-B7ED-43E8-A2E7-B492653B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E2FA06A-20D6-4F8A-BE94-9EE010BF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E8455066-5443-47A9-9EA1-41886C7C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C3ED2048-A09F-47F5-B6FE-35215A69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12D168AA-05DD-4452-B13C-19233B16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70852E59-EFCF-42F8-B596-72ACEC4B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A1B3B136-6BBA-4A3B-9546-DF9D7E4D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4683CACF-9A9F-4CE7-8661-91966EB5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5892D9F-53F6-40D7-8902-994980F3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A91B4DD7-E96D-4EFF-8801-28E61D5A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D74918FA-DD5F-4A6E-B160-160CC2FF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B71D403B-9A64-49BD-AB00-A799BD59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0C0945F5-05F6-4DFA-9265-BAD803B9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F1C4D566-EE89-4707-BF4E-4FE1F29A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A6DE22CB-9B34-4A11-A747-E7E2A32E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14E4586A-BC91-41E3-B704-5B23E6AC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FC0140BA-4505-4841-AA13-0A490E62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98BF8296-19A5-45B0-B14C-53DD2F63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FA1D837E-8091-4A87-AA16-3039B9D6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0AC07515-3F8D-473C-8CD6-EBC97658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F63DBA46-E774-4519-8A8F-85AA0623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EDD9F1FA-2637-4524-8E78-F15F2C9F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0A332EA0-0197-40A9-BCBC-CE3316DA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4D2AB942-E78A-4D5F-994F-B97CAB61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957B5177-ABA2-4095-932B-9D61B1D1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D0145B33-BA4D-48F2-B082-DDDA0B05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0B34C1E6-C4BC-46EB-A87D-46476210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049C895A-9FA7-427E-AA78-2DFAC425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968FA18B-907C-429C-B988-EBF4CD90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1816C045-3F8F-4978-B8F5-286B22D3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E980D1EC-FC8C-42AA-B048-B03605C3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44A7B6B8-47F9-4058-8AD8-3E2C14CB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2B93E4C6-4AB8-4679-BF80-EC2C4B60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FADCE785-D2EE-4BBD-9D88-CF43D209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8E00F665-FD04-4AE3-A938-DF6A9289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55A241D8-2701-4993-AF1A-B468F132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8E9D4A64-F5A1-4363-8BD8-6E433F1F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B34A567E-874A-4747-A444-44EC55C4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378DE35B-B96B-48D9-856F-CB55EDCE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E24D1227-E3EA-4EE8-A225-1A2B413B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837FBBC8-1710-43F4-8512-DFD8AD9F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6D179EC6-2AF4-4287-90F8-8445B890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2B7AB20D-6081-476B-A258-2A7CA29F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74B175B6-8BDF-488F-9F65-5AB171C9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79976E3-0955-40A6-B2A7-2D660B56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7881D7FF-6A4D-49EF-AA10-400E670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B4BD85FF-0AD1-46A7-A8C7-D38C9A08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3A9BCAF5-9A0A-4DEF-B923-D240E9F5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AFA318D7-DF3B-4B4B-80EF-17104B16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DF41EB56-959C-44FC-92BC-862380F9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48DDE906-9454-4508-B9F4-41C38050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F5B264F5-EF82-4385-BDC1-5C74B1A6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04CB4E5A-B5F6-46BC-9F2E-BDA37318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C4D91403-EB33-4851-8920-97A09DC6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72053C1C-CD32-46AA-96F1-90035432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30D844FC-1D89-4611-9962-EA52DC66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7CABC35E-078B-46D1-AC13-7689043F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39D10A9E-F757-409F-A2E6-9DFB7095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7DAFED45-7661-4C6C-BE4C-1BD983EF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A2632353-E68D-4F17-A320-90A6098A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7BBBFC71-F0E5-4257-96B0-4D65C146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20E8041-9FA3-4202-AE2B-CC2B127B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24780BE5-2FF3-4D0E-A1B2-C24D07A7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86FEC13B-9B82-4B6B-8015-7C9B6CA6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5D3C4454-422C-4950-9ED0-475857E7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DC33C198-2853-49E2-9DC5-D772BB79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945902D-43E2-43E7-9857-817CCF60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DCE1847E-FB56-4712-8F28-882362E7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A4AF9E16-B8AE-4095-A273-9D9C8103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87AA2B58-CB01-4C39-A1E5-22763B72E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539862C1-17DF-4D5F-9E5B-0D310E5E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E413E35-EE00-4C32-A714-43D785D0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99C2073E-C3FA-417D-9E52-2FE6DABF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2400575C-D90D-425F-92D2-E5597CFB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8F277243-54C7-4EBE-809D-6C24C7FB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A136BDFD-5142-4FB5-B2A0-EF885B01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E6050A6-F081-488E-9DC8-9FAA8343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50E57DBD-7A67-4579-8D10-051E6172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21BAAF7A-E3FA-49CE-8E2E-C16CDE17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AA264F48-6204-4F02-963E-AB6AFB85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4E584BCE-4B0F-4E61-ACF7-4F858C1D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9CF01A1E-3EE9-41FF-B812-3288A327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0E472EB-9787-4F8A-9E92-59848A69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380EF6D8-FCCA-453C-B9F4-6C587C43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B006B0AE-8311-4691-A074-6103345A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B59D93C9-9D7D-4648-89CF-3EC29CAA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E580AF4-8EF2-458B-8519-CC806CE1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A557D6A1-69B2-4724-AE30-F22F42E36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EC240927-AF54-48E3-A127-CB282D6B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0E097416-7A90-42C3-AEF5-610BC54A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21E45BB8-AE64-4F86-B095-189334B4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4B5C061C-2224-4106-B514-003C3236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1036645D-FB44-4814-A694-4B4BB965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E9C7D208-0D28-456D-BD34-A66C4114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E0003ECF-76D2-45E5-BCB1-59C01989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437736E4-4B82-49F6-ADBD-A71D6A9D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0D34F76C-82C9-4058-8462-76C3D697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8A4C9DB-0777-4382-A832-09863BDB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B097C97F-4486-491C-8021-7CC89BDA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45EC71E8-9D4E-419E-9452-B2CE2DC3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3A82B9A4-953D-44E9-B0D2-EBFE5AD0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E2FC064-8BEA-427C-9185-EEBB57A6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74C5132A-A688-43D6-9747-C75FEF91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1856EBE5-D131-464A-8ABA-9C5FD95D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58911846-9A9F-4876-9BD0-8A5B4E17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FBDD9AD0-E95D-4E04-8619-AC394887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0F6A6A04-BE2B-440C-B2CC-7B431EC8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B2F849F3-B0D9-4BBA-B8D6-D78A5C40F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628119B4-F98F-4A62-AF10-56D5F2A0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D7C53F6C-153B-4F98-8EFC-1AB09C12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C4F3C705-0594-40AC-9F2C-412C2456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A1D92BE4-09BC-49E3-AAAA-36620380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8BB6AE3B-9970-4CC2-A5C4-8204E7100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475D14DF-6455-4866-BE3F-495CA317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B04E445-C031-47FD-9665-832DBB0A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A3B8D351-6DE1-430F-AAF4-1E8A36C0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5365B5BA-9FC3-464E-BA43-2A37B1A7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DAC504FE-02AA-455B-8DC7-EF17F904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D0BD183C-5CB9-45CB-B2D5-D300455E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001100CA-8814-4027-A0C7-A881355E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EC611528-A210-4F98-9A35-7472908F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A73162D5-231C-4B7B-96D6-DDBF5E73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6045D0DC-36F9-41CE-883E-F7530921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36D3ECB-FC28-483E-860E-A9F404C7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7C58B976-28EA-42EC-B262-01043B71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691B0C80-AC0F-4917-8EBD-DDD5C4E44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2F9B7C9B-B3D4-408E-9218-AC7358423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8DEA6214-9E69-4A49-A4F2-176ED314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618757AB-5CE0-4DCA-A2A1-3338B038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6F70294B-CBC1-4C06-BE0E-27C89D4C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A9C3ACA9-311A-425D-846F-55BF79A9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B8DCDA6A-F617-4A1D-BA1C-700E49A4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65945557-51BE-4589-82D1-5ABDD35D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4334141C-037F-4852-9BD7-4CDC13A3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E8901753-4A68-4B91-8BAE-420BE35C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685440A-F263-43E3-838E-65302DBF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EE4AEEF8-1C5C-4BAF-9A44-F1A41DAA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89461F4D-CAE5-4D8C-A18F-5426A73F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8C43FF1A-4892-434B-9B67-A299D2F8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9EE182C9-EDAD-4D00-B6C4-C62869BC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959E4744-4B38-4DAD-AC0A-623F765A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0</xdr:rowOff>
    </xdr:from>
    <xdr:to>
      <xdr:col>0</xdr:col>
      <xdr:colOff>38100</xdr:colOff>
      <xdr:row>110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A9E7F6-B88A-41F2-BC79-790A9FB5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1C962B36-986D-4418-B247-A9AAC8B3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116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D8747598-0A8C-400E-B837-172F2624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348</xdr:row>
      <xdr:rowOff>0</xdr:rowOff>
    </xdr:from>
    <xdr:to>
      <xdr:col>0</xdr:col>
      <xdr:colOff>38100</xdr:colOff>
      <xdr:row>349</xdr:row>
      <xdr:rowOff>57150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EAE2B4C-6E90-4083-BFDD-6847B1CA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349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2445F78A-6425-45D7-8461-EC592AA8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383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5BBFCEF3-A3E4-4E5E-B7EE-FBD410A81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287</xdr:row>
      <xdr:rowOff>0</xdr:rowOff>
    </xdr:from>
    <xdr:to>
      <xdr:col>0</xdr:col>
      <xdr:colOff>38100</xdr:colOff>
      <xdr:row>289</xdr:row>
      <xdr:rowOff>57150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171A31A-53AC-4F7B-A907-A40FF4BA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73500"/>
          <a:ext cx="381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224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C53E521D-DA77-4ECE-9209-FDA29FC2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214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593A33B6-3A26-47C4-8752-785DA511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293</xdr:row>
      <xdr:rowOff>0</xdr:rowOff>
    </xdr:from>
    <xdr:to>
      <xdr:col>0</xdr:col>
      <xdr:colOff>38100</xdr:colOff>
      <xdr:row>294</xdr:row>
      <xdr:rowOff>57150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9BF97044-42FF-478D-BE30-4AF7806D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228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9E0C56CE-CE8C-495E-997A-B3B0EFAF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296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1745AC7D-33A5-427A-9017-83E21B5B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293</xdr:row>
      <xdr:rowOff>0</xdr:rowOff>
    </xdr:from>
    <xdr:to>
      <xdr:col>0</xdr:col>
      <xdr:colOff>38100</xdr:colOff>
      <xdr:row>294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CA7C79C-5E66-45B1-9293-CDD28789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228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256B0739-4016-4387-AC6E-8BABE35C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296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92A93CA3-CE96-410C-AA88-D414C0E6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212</xdr:row>
      <xdr:rowOff>0</xdr:rowOff>
    </xdr:from>
    <xdr:to>
      <xdr:col>0</xdr:col>
      <xdr:colOff>38100</xdr:colOff>
      <xdr:row>213</xdr:row>
      <xdr:rowOff>57150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C383A8D9-815A-4B1C-8644-BE579CB0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229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D9140901-79DF-4A20-91B0-7336D7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244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EC0CA9D7-C1D4-4933-B5B1-48299ECF7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212</xdr:row>
      <xdr:rowOff>0</xdr:rowOff>
    </xdr:from>
    <xdr:to>
      <xdr:col>0</xdr:col>
      <xdr:colOff>38100</xdr:colOff>
      <xdr:row>213</xdr:row>
      <xdr:rowOff>57150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545E77F-7B33-4473-A6D5-9C85EDF3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229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38F258D4-4227-4E6C-A497-DFAD03DB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244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13B8E9E5-558A-443B-A759-E87F56D2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215</xdr:row>
      <xdr:rowOff>0</xdr:rowOff>
    </xdr:from>
    <xdr:to>
      <xdr:col>0</xdr:col>
      <xdr:colOff>38100</xdr:colOff>
      <xdr:row>216</xdr:row>
      <xdr:rowOff>57150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9CE9D95-3199-4B6D-8E9C-064D87FC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309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56F34F7F-9D0B-4E66-B828-6C77ACD3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316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35DF8766-3733-4654-9560-567CED1F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244</xdr:row>
      <xdr:rowOff>0</xdr:rowOff>
    </xdr:from>
    <xdr:to>
      <xdr:col>0</xdr:col>
      <xdr:colOff>38100</xdr:colOff>
      <xdr:row>245</xdr:row>
      <xdr:rowOff>57150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EBE0BB43-6C97-47BD-801B-FAD62354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252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2E536D05-80EE-4CD1-88D5-18CA0553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328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E068C1D5-43B4-4874-9DCA-67FFD6F1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243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CBECFEC0-2886-486D-8678-724F158E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225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417E11BB-15D5-412B-A4CA-3CD1FE3F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215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CF19EAD7-272C-4AA8-9D1C-76637135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212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F8373C52-27BC-403E-924B-B0331FAA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229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EAB21E04-5DF8-44DF-9E8A-D0575606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244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1120CF19-BEA3-4671-96FF-FA1B8B11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212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06764103-CC01-44DC-B8B4-10FF6B17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229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3925C7F4-46C7-4812-B965-99E54E03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244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4AF736CD-1CEA-4E68-A5ED-B8528868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BC6ED5A6-753C-46BD-9637-5CF7F5D3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230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0844EFBA-75B8-4AFE-9A8B-92A02074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AD2F72D5-78CA-418D-8505-0CFD345C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750E781A-8704-4DE4-A2AD-C0210A98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230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66AB5382-B041-46AE-86F1-50E4F991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AD240729-2FB4-4B78-ACEC-FE716FCE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260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EE2A9D4C-2BBD-432B-B6A8-45A1C2A0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310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79FD3C7-2F97-4D4C-B2D1-2B3F8F19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317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5381F889-FD5C-4B5F-A964-9BBAD6DC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F717B06C-B168-4738-A87D-2563A40D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250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3C1BCD6C-FA92-45D6-86F0-E42FE626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266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C2BF12B2-AF14-4A82-ACB6-C83418DD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243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7DB8DAAC-9D34-4D97-9B42-E4CB57F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225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335DF145-B235-4CEC-A027-375A4DEF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215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36367002-7108-40DB-839E-AB6C7564B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212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3E12E4F8-B6E1-4009-BF98-18CAB5C8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229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D31D7EA0-16D4-4DFF-B328-C1218E65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244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749145F2-7A3D-48C8-BF7C-FF509080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212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4E76485F-068D-4F61-883C-AAAC44D5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229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9CA61557-E9E0-4778-9D05-9302F500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244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E15706ED-5FE7-4A11-B9B0-31C1B0DDC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CDC89182-FD2B-46C0-B247-C0E95FC0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230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3F8BA6C9-2217-483D-9CFE-EF52ECEF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7572DAB5-6C94-4108-B569-27ADCA91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E34CFA36-F3D4-43EA-8631-5ECC9B21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230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C9C0C404-51B0-4FD4-B564-A2252446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77CBD20D-C7F8-4486-A8FA-B5137983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260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E43B262F-F87D-4E46-B705-EEF2BEBA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310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6F7BC7CB-D53A-4294-9C8A-B50DB386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317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795B6C3E-96D4-424D-97E6-A95B560F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B9A5089B-9EB4-4A8C-85ED-38143C37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250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8BF2F02F-CE64-48FA-A994-C5D7328B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266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3D4F4482-8B3F-4189-899E-7AFEAC408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291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9511A36F-935B-40B8-860D-495AB6F4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226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1A77D622-8D35-449C-957A-A7E86E59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5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260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787B9587-3594-4EDA-803E-0E26E98D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0F1537FF-ED2D-45FF-9561-12DD94BC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230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226F8A61-B0C3-4F2A-A835-F40708F6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ADBBB6AB-806D-46D0-B169-798F1BC7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171520B0-7DF5-44C7-BBBB-3251ACD0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230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374BD4B5-50D4-4283-B9D6-4EB0E1D7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341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7E383FD1-2424-47A3-9621-8510BEDB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214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A26DBA24-5708-4F13-8367-89FC9801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264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692B6CB-DE3E-4B5E-90BD-3CB6D459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315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642B8C90-8CD9-4664-A114-B8D2B8B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214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2C44A0DA-9DAD-4DDD-9471-EF656153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264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637E07AD-347D-4326-85CC-5CEB6DBB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315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305F155E-F63D-4796-AA2F-6E661730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239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0744F6FC-CC6B-4F02-91D3-AACD445A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311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6761D1CF-D41B-4CFB-90CF-ED2EA357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318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29687B1D-B2A4-4854-8315-454EF341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7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315</xdr:row>
      <xdr:rowOff>0</xdr:rowOff>
    </xdr:from>
    <xdr:ext cx="38100" cy="247650"/>
    <xdr:pic>
      <xdr:nvPicPr>
        <xdr:cNvPr id="89" name="Imagem 88">
          <a:extLst>
            <a:ext uri="{FF2B5EF4-FFF2-40B4-BE49-F238E27FC236}">
              <a16:creationId xmlns:a16="http://schemas.microsoft.com/office/drawing/2014/main" id="{A3B05176-D0CE-43CB-B9FD-CF93379C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251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65DD4083-0B31-42E7-8F64-4D794FC7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240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4DB07B1-413E-4CDF-A26F-8262DBCC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109</xdr:row>
      <xdr:rowOff>0</xdr:rowOff>
    </xdr:from>
    <xdr:to>
      <xdr:col>7</xdr:col>
      <xdr:colOff>38100</xdr:colOff>
      <xdr:row>110</xdr:row>
      <xdr:rowOff>57150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56C4C13F-E769-45A5-9C61-F101BE75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5FF1A7DF-7DE6-40B7-B193-CEADC3E3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116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149EFFDE-83EE-426E-9722-CA9498A7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524</xdr:row>
      <xdr:rowOff>0</xdr:rowOff>
    </xdr:from>
    <xdr:to>
      <xdr:col>11</xdr:col>
      <xdr:colOff>38100</xdr:colOff>
      <xdr:row>525</xdr:row>
      <xdr:rowOff>57150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F5B3B0E8-0E21-4C94-B726-A6DF0768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982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B921364-7CEA-4D07-8104-47CA5AA2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001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558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3F59A9B4-7B66-423E-9BE8-87A68D7C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629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412</xdr:row>
      <xdr:rowOff>0</xdr:rowOff>
    </xdr:from>
    <xdr:to>
      <xdr:col>11</xdr:col>
      <xdr:colOff>38100</xdr:colOff>
      <xdr:row>415</xdr:row>
      <xdr:rowOff>57150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C384D598-B665-43B3-BC7C-690CF60F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347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BA6C5A0F-0B06-4D0E-951D-4D16C9E6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E033EABF-BA04-47D9-800D-9DC29B67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418</xdr:row>
      <xdr:rowOff>0</xdr:rowOff>
    </xdr:from>
    <xdr:to>
      <xdr:col>11</xdr:col>
      <xdr:colOff>38100</xdr:colOff>
      <xdr:row>419</xdr:row>
      <xdr:rowOff>57150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A65578C3-4FDF-46DD-83A6-EB108CC8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351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B9EB9E55-0AC7-461E-A29C-1DA57B0F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47F9E236-B9B8-4447-8B60-2137C33F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418</xdr:row>
      <xdr:rowOff>0</xdr:rowOff>
    </xdr:from>
    <xdr:to>
      <xdr:col>11</xdr:col>
      <xdr:colOff>38100</xdr:colOff>
      <xdr:row>419</xdr:row>
      <xdr:rowOff>57150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161E4B4-42E9-43C1-B9C7-D4E72523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351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272BB308-C7D5-4893-AEB6-B769710B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AD8E6E19-CB48-4F6D-80DC-5269F5E6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335</xdr:row>
      <xdr:rowOff>0</xdr:rowOff>
    </xdr:from>
    <xdr:to>
      <xdr:col>11</xdr:col>
      <xdr:colOff>38100</xdr:colOff>
      <xdr:row>336</xdr:row>
      <xdr:rowOff>57150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8BA3774A-A3DB-4B67-8CE2-8CE37B86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BD3CDC33-8B62-4632-A625-DC451984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1E29BB59-CF0D-46D9-8D06-1051F7CA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335</xdr:row>
      <xdr:rowOff>0</xdr:rowOff>
    </xdr:from>
    <xdr:to>
      <xdr:col>11</xdr:col>
      <xdr:colOff>38100</xdr:colOff>
      <xdr:row>336</xdr:row>
      <xdr:rowOff>57150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BF23F12D-C1E3-4B3E-ACB2-120479B8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821B263-E4C2-4E92-AF87-53C618F3A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036012DE-39C6-456D-8BE7-EDA951FE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338</xdr:row>
      <xdr:rowOff>0</xdr:rowOff>
    </xdr:from>
    <xdr:to>
      <xdr:col>11</xdr:col>
      <xdr:colOff>38100</xdr:colOff>
      <xdr:row>339</xdr:row>
      <xdr:rowOff>57150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8EE9F8DF-1150-4955-9CFE-D4C9D4B59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DAF2796F-E7AD-4A13-836F-EAB4795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70792506-EECB-4BDF-AA00-EC9F2727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367</xdr:row>
      <xdr:rowOff>0</xdr:rowOff>
    </xdr:from>
    <xdr:to>
      <xdr:col>11</xdr:col>
      <xdr:colOff>38100</xdr:colOff>
      <xdr:row>368</xdr:row>
      <xdr:rowOff>57150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B61297EB-5E7F-499E-85EF-69DFE2CA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375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67092AD2-D0E4-44FB-B475-558FC4FF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324931EC-3F93-457E-B954-5C6E6194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119" name="Imagem 118">
          <a:extLst>
            <a:ext uri="{FF2B5EF4-FFF2-40B4-BE49-F238E27FC236}">
              <a16:creationId xmlns:a16="http://schemas.microsoft.com/office/drawing/2014/main" id="{A1E45761-9655-4650-8F30-103A73EC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0EE655C4-BB1A-465F-85FF-6007EE29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F5B17626-27FD-49EA-B992-D8AAB54C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122" name="Imagem 121">
          <a:extLst>
            <a:ext uri="{FF2B5EF4-FFF2-40B4-BE49-F238E27FC236}">
              <a16:creationId xmlns:a16="http://schemas.microsoft.com/office/drawing/2014/main" id="{3E8B34A2-03AB-4218-B7AA-786D2346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86675F73-0D66-4852-A1BD-9EC6466AA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723DEDA9-3019-48DF-B4B6-D9D54FE0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125" name="Imagem 124">
          <a:extLst>
            <a:ext uri="{FF2B5EF4-FFF2-40B4-BE49-F238E27FC236}">
              <a16:creationId xmlns:a16="http://schemas.microsoft.com/office/drawing/2014/main" id="{BEB8E814-CE24-40AF-BC47-6575405C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FDE4774E-24E6-4CEC-8ED0-7895B6CA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06F563E7-C446-4AFF-984F-B9093816B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128" name="Imagem 127">
          <a:extLst>
            <a:ext uri="{FF2B5EF4-FFF2-40B4-BE49-F238E27FC236}">
              <a16:creationId xmlns:a16="http://schemas.microsoft.com/office/drawing/2014/main" id="{283E5AD2-BB40-4418-A5C6-4698C1DC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DE60A6A4-46D7-46CB-BAE9-25527F87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6046D071-C1A8-4E3D-8A7A-9F70DE6D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2E2BA8C2-2876-4A2D-85F2-92A4196E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0802AD69-E57A-4A4E-89C5-C6166BEB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B5D91DF-16E6-4CD3-9F72-F2D90A0B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9FE14EBD-EF62-4156-9B28-436A49A1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F3C16DFA-28BA-4D7F-9E4B-8C4B29E8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DAB39643-37C3-48BC-A2D1-0DB3468C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453EE854-A929-4576-9D4C-424F0633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4888A9F-107A-4C8D-B0B3-71BFCBF6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B15B391D-2649-4015-A63D-6ECDE5BF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0144D4C1-3452-45A9-9659-DD7FCAE1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F4D7CE4A-74EE-415F-ADB1-76703C27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17B093A0-61E4-44D0-81ED-9A4B9FD4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67DBA567-9548-4945-8DFE-6B37BCE6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D3A421A-2714-4406-B0F3-423DF093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3C7A3168-2F99-4CBF-A838-CBCC5629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91D3CC7E-7FA6-43E1-B3F1-E6151CA6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87922745-625D-49B1-82EF-35925B73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E94199D5-C014-4085-ADF9-2CE1312A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08F1EC1A-90BB-4BC6-BB32-83410584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70090C75-81B0-4659-A08D-862869F0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67BD4B17-1F51-43E3-9BE1-0FE74AB0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7563E354-FE8C-493F-9F6A-F61AD291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D55C5881-B7D6-406A-98C5-98B36E6C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1B3D5A60-4870-4F27-B66C-7ACECC06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395E5639-7F1F-4F53-8DDE-40B1D522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4690BB33-D190-47E1-AA84-9D568204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44D7531F-373D-4FBC-A50F-2DB79B5E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900A8B34-D97F-47D5-9555-AF705042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114F5725-139F-46BC-99F8-D7BF6980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5D7CF50B-C1CF-4B72-991D-5EB94AB8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A326EF0C-7363-4254-9496-F2734FD7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08E80BD8-CD6B-4D66-94BE-5C8F1F8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90B6C37B-657D-4301-9511-39C8E7CF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218C0FCB-A1A5-42FF-A5EA-24C9A91FF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462699F8-F44B-415D-80FA-366A36AF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662A456A-8364-4C7C-B3C9-143B5F9A2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79BB686B-B86C-4411-A91E-DB52A0777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159848C2-B066-44DD-85AC-D74051E7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7F5BFA25-60AB-43E5-A2E6-C9DBE01E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1D52479E-44CB-4817-A155-69CB3D05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F4813799-A3D2-4F9D-9DE7-617E45CF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335B93D8-E333-49AE-A9A6-705C7D7C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DE1278B8-B343-4712-89B3-435DA637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6906F8F-84E7-4CFE-8E9E-18CDC5BB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7B09F6F9-8716-4484-BB49-4513E916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B44E044-DD17-448A-988B-295DC3D6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E2F9B4FC-AAF3-4E15-A4F8-CC1094C8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8A9F89DC-D951-4D30-9D3E-786DBA9A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0888F497-AEF7-4968-92D0-82CB6C35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962A3AFE-4414-4086-9FBD-E8A9BD2D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D69460A5-C74C-48C9-91F6-A89E0717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412</xdr:row>
      <xdr:rowOff>0</xdr:rowOff>
    </xdr:from>
    <xdr:to>
      <xdr:col>11</xdr:col>
      <xdr:colOff>38100</xdr:colOff>
      <xdr:row>415</xdr:row>
      <xdr:rowOff>57150</xdr:rowOff>
    </xdr:to>
    <xdr:pic>
      <xdr:nvPicPr>
        <xdr:cNvPr id="182" name="Imagem 181">
          <a:extLst>
            <a:ext uri="{FF2B5EF4-FFF2-40B4-BE49-F238E27FC236}">
              <a16:creationId xmlns:a16="http://schemas.microsoft.com/office/drawing/2014/main" id="{B7EEC0F6-93C9-41E2-A3D4-6668DAEB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347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5E9FF597-81DD-4F11-81AF-54D1EDB3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F964D2C5-C1D5-41A7-804D-66091961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418</xdr:row>
      <xdr:rowOff>0</xdr:rowOff>
    </xdr:from>
    <xdr:to>
      <xdr:col>11</xdr:col>
      <xdr:colOff>38100</xdr:colOff>
      <xdr:row>419</xdr:row>
      <xdr:rowOff>57150</xdr:rowOff>
    </xdr:to>
    <xdr:pic>
      <xdr:nvPicPr>
        <xdr:cNvPr id="185" name="Imagem 184">
          <a:extLst>
            <a:ext uri="{FF2B5EF4-FFF2-40B4-BE49-F238E27FC236}">
              <a16:creationId xmlns:a16="http://schemas.microsoft.com/office/drawing/2014/main" id="{D9B85C96-7C36-4B94-B795-B5E5D376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351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BDF3693A-E4FB-4E70-AC7E-4169E66C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6817CC42-4F97-44E5-AF39-89FEF2DD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418</xdr:row>
      <xdr:rowOff>0</xdr:rowOff>
    </xdr:from>
    <xdr:to>
      <xdr:col>11</xdr:col>
      <xdr:colOff>38100</xdr:colOff>
      <xdr:row>419</xdr:row>
      <xdr:rowOff>57150</xdr:rowOff>
    </xdr:to>
    <xdr:pic>
      <xdr:nvPicPr>
        <xdr:cNvPr id="188" name="Imagem 187">
          <a:extLst>
            <a:ext uri="{FF2B5EF4-FFF2-40B4-BE49-F238E27FC236}">
              <a16:creationId xmlns:a16="http://schemas.microsoft.com/office/drawing/2014/main" id="{E993EE05-C191-4E9C-A0FB-1514422E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351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325E9ABF-1C86-4C58-B39E-3F932FCF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607A1A14-F5C9-4A22-84A8-A4C1E20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335</xdr:row>
      <xdr:rowOff>0</xdr:rowOff>
    </xdr:from>
    <xdr:to>
      <xdr:col>11</xdr:col>
      <xdr:colOff>38100</xdr:colOff>
      <xdr:row>336</xdr:row>
      <xdr:rowOff>57150</xdr:rowOff>
    </xdr:to>
    <xdr:pic>
      <xdr:nvPicPr>
        <xdr:cNvPr id="191" name="Imagem 190">
          <a:extLst>
            <a:ext uri="{FF2B5EF4-FFF2-40B4-BE49-F238E27FC236}">
              <a16:creationId xmlns:a16="http://schemas.microsoft.com/office/drawing/2014/main" id="{C69D73C4-4B52-4D0D-85D1-11AB7120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9A6E0B33-35D7-4D28-8902-1D009044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41BC7B31-C0B2-440C-A1D9-D8B83BD4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335</xdr:row>
      <xdr:rowOff>0</xdr:rowOff>
    </xdr:from>
    <xdr:to>
      <xdr:col>11</xdr:col>
      <xdr:colOff>38100</xdr:colOff>
      <xdr:row>336</xdr:row>
      <xdr:rowOff>57150</xdr:rowOff>
    </xdr:to>
    <xdr:pic>
      <xdr:nvPicPr>
        <xdr:cNvPr id="194" name="Imagem 193">
          <a:extLst>
            <a:ext uri="{FF2B5EF4-FFF2-40B4-BE49-F238E27FC236}">
              <a16:creationId xmlns:a16="http://schemas.microsoft.com/office/drawing/2014/main" id="{932E068C-336C-4CAF-BC7B-E8CE9849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767DCE8B-0F08-4864-89B9-641F77A7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7C488649-8B1A-48D0-81F6-D3DB59C3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338</xdr:row>
      <xdr:rowOff>0</xdr:rowOff>
    </xdr:from>
    <xdr:to>
      <xdr:col>11</xdr:col>
      <xdr:colOff>38100</xdr:colOff>
      <xdr:row>339</xdr:row>
      <xdr:rowOff>57150</xdr:rowOff>
    </xdr:to>
    <xdr:pic>
      <xdr:nvPicPr>
        <xdr:cNvPr id="197" name="Imagem 196">
          <a:extLst>
            <a:ext uri="{FF2B5EF4-FFF2-40B4-BE49-F238E27FC236}">
              <a16:creationId xmlns:a16="http://schemas.microsoft.com/office/drawing/2014/main" id="{65AA7E22-2915-46AB-BBD3-E8757A40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68EC503D-49BA-417A-9FD3-489EEE6F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2DE30AFF-9F95-4C02-B2D6-E0A01F6D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367</xdr:row>
      <xdr:rowOff>0</xdr:rowOff>
    </xdr:from>
    <xdr:to>
      <xdr:col>11</xdr:col>
      <xdr:colOff>38100</xdr:colOff>
      <xdr:row>368</xdr:row>
      <xdr:rowOff>57150</xdr:rowOff>
    </xdr:to>
    <xdr:pic>
      <xdr:nvPicPr>
        <xdr:cNvPr id="200" name="Imagem 199">
          <a:extLst>
            <a:ext uri="{FF2B5EF4-FFF2-40B4-BE49-F238E27FC236}">
              <a16:creationId xmlns:a16="http://schemas.microsoft.com/office/drawing/2014/main" id="{0B664779-662D-4AB6-A6A9-6DB3132A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375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B478ECA5-FB40-4F50-BC27-3E297AA6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2EBDFD0E-3224-467A-9376-9352F2D42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412</xdr:row>
      <xdr:rowOff>0</xdr:rowOff>
    </xdr:from>
    <xdr:to>
      <xdr:col>11</xdr:col>
      <xdr:colOff>38100</xdr:colOff>
      <xdr:row>415</xdr:row>
      <xdr:rowOff>57150</xdr:rowOff>
    </xdr:to>
    <xdr:pic>
      <xdr:nvPicPr>
        <xdr:cNvPr id="203" name="Imagem 202">
          <a:extLst>
            <a:ext uri="{FF2B5EF4-FFF2-40B4-BE49-F238E27FC236}">
              <a16:creationId xmlns:a16="http://schemas.microsoft.com/office/drawing/2014/main" id="{22FE11C0-2957-4518-8AA8-65B7AEA3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347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1FE553E1-5772-4121-BD8B-39FFD56C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10DD0DF7-F8AC-4D44-9A00-2C2BE83E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418</xdr:row>
      <xdr:rowOff>0</xdr:rowOff>
    </xdr:from>
    <xdr:to>
      <xdr:col>11</xdr:col>
      <xdr:colOff>38100</xdr:colOff>
      <xdr:row>419</xdr:row>
      <xdr:rowOff>57150</xdr:rowOff>
    </xdr:to>
    <xdr:pic>
      <xdr:nvPicPr>
        <xdr:cNvPr id="206" name="Imagem 205">
          <a:extLst>
            <a:ext uri="{FF2B5EF4-FFF2-40B4-BE49-F238E27FC236}">
              <a16:creationId xmlns:a16="http://schemas.microsoft.com/office/drawing/2014/main" id="{1162AE20-4C92-4B63-8323-10BCD972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351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4CB6B27E-BEFC-4067-9981-438CF52FC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A7389503-7233-4B53-994A-70E44F58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418</xdr:row>
      <xdr:rowOff>0</xdr:rowOff>
    </xdr:from>
    <xdr:to>
      <xdr:col>11</xdr:col>
      <xdr:colOff>38100</xdr:colOff>
      <xdr:row>419</xdr:row>
      <xdr:rowOff>57150</xdr:rowOff>
    </xdr:to>
    <xdr:pic>
      <xdr:nvPicPr>
        <xdr:cNvPr id="209" name="Imagem 208">
          <a:extLst>
            <a:ext uri="{FF2B5EF4-FFF2-40B4-BE49-F238E27FC236}">
              <a16:creationId xmlns:a16="http://schemas.microsoft.com/office/drawing/2014/main" id="{4DDF6A40-062D-43F4-AEF0-343BEA9E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351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BF72F2D4-19E9-4A93-A4D7-DD2DD4F1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B2CD6D25-7C97-46AA-BF5A-9F36C39A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335</xdr:row>
      <xdr:rowOff>0</xdr:rowOff>
    </xdr:from>
    <xdr:to>
      <xdr:col>11</xdr:col>
      <xdr:colOff>38100</xdr:colOff>
      <xdr:row>336</xdr:row>
      <xdr:rowOff>57150</xdr:rowOff>
    </xdr:to>
    <xdr:pic>
      <xdr:nvPicPr>
        <xdr:cNvPr id="212" name="Imagem 211">
          <a:extLst>
            <a:ext uri="{FF2B5EF4-FFF2-40B4-BE49-F238E27FC236}">
              <a16:creationId xmlns:a16="http://schemas.microsoft.com/office/drawing/2014/main" id="{566F3280-3A21-40D2-872B-0B7C93E3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7925D84D-74A4-404C-8BD4-AB8F6A48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1D16DC13-8CFE-4310-B91E-937FEED4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335</xdr:row>
      <xdr:rowOff>0</xdr:rowOff>
    </xdr:from>
    <xdr:to>
      <xdr:col>11</xdr:col>
      <xdr:colOff>38100</xdr:colOff>
      <xdr:row>336</xdr:row>
      <xdr:rowOff>57150</xdr:rowOff>
    </xdr:to>
    <xdr:pic>
      <xdr:nvPicPr>
        <xdr:cNvPr id="215" name="Imagem 214">
          <a:extLst>
            <a:ext uri="{FF2B5EF4-FFF2-40B4-BE49-F238E27FC236}">
              <a16:creationId xmlns:a16="http://schemas.microsoft.com/office/drawing/2014/main" id="{F5972CD0-7A06-4EBC-9F03-E611A460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4E8CC1BC-04DD-454E-83B3-5131C05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01576246-3752-4A09-8774-92B3E87D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338</xdr:row>
      <xdr:rowOff>0</xdr:rowOff>
    </xdr:from>
    <xdr:to>
      <xdr:col>11</xdr:col>
      <xdr:colOff>38100</xdr:colOff>
      <xdr:row>339</xdr:row>
      <xdr:rowOff>57150</xdr:rowOff>
    </xdr:to>
    <xdr:pic>
      <xdr:nvPicPr>
        <xdr:cNvPr id="218" name="Imagem 217">
          <a:extLst>
            <a:ext uri="{FF2B5EF4-FFF2-40B4-BE49-F238E27FC236}">
              <a16:creationId xmlns:a16="http://schemas.microsoft.com/office/drawing/2014/main" id="{B39D10E2-2679-48D9-B475-2F99BA12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33A694F7-0A18-4557-89CE-8F771415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ED017A68-5491-4FF0-8748-0556F715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367</xdr:row>
      <xdr:rowOff>0</xdr:rowOff>
    </xdr:from>
    <xdr:to>
      <xdr:col>11</xdr:col>
      <xdr:colOff>38100</xdr:colOff>
      <xdr:row>368</xdr:row>
      <xdr:rowOff>57150</xdr:rowOff>
    </xdr:to>
    <xdr:pic>
      <xdr:nvPicPr>
        <xdr:cNvPr id="221" name="Imagem 220">
          <a:extLst>
            <a:ext uri="{FF2B5EF4-FFF2-40B4-BE49-F238E27FC236}">
              <a16:creationId xmlns:a16="http://schemas.microsoft.com/office/drawing/2014/main" id="{484E9CBD-A396-4348-A440-FC06CE85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375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17B5CD84-E88E-4615-9892-75CC7689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5B627C78-3A3D-48D1-B28E-2866DD37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212F93CA-13F7-47E6-A4F2-FBEAECE1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87A389F-31CD-4E38-A4C2-FEF287C9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79B93ED9-201E-4A68-B55F-D6581AEC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BD9BB252-8E24-45B9-B871-C298C2AC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2AFD732B-D9FF-4919-904B-322C4FDC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D49FB466-F5A8-466A-809F-B5ECC7C0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95771B64-25AA-4E17-AF36-DFB88C8F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6CE9C988-754D-4372-B9BA-222C0521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FC67BE54-C6BB-4100-B4C9-271993FF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862D2EC5-B96F-41D4-8970-4EE3D4BE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F1A26D5D-1481-419D-84C9-4055A6AA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04731DEA-FD03-4A1A-AFAE-B914CD3F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AFC67CBF-AF38-4970-B653-2F752F7F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38B09D61-DB6E-441B-A2FA-01287D55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0C81EAC3-7438-49B4-8553-5D372130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0522BEC3-41A2-4268-A32C-552A420B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28872300-570D-4D63-89C3-47028139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FB8AD390-2FC1-47D1-8DA5-ECD618AA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103B2B7E-9795-4C14-968A-593196E7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DE09A9AC-E260-4DF5-99EA-9BFA38485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1AC56D43-5948-4DE7-96F1-75B02C7E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8816AB6-90CC-4A7A-98D6-F123D3FA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04827BF5-D51A-42D2-B4BA-2382075F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D45AE67E-AF14-4F10-BD2A-C1EA0030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89F209D4-8807-4416-BF93-8655E1FF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A52A180A-9A17-4DDE-9397-0A685D44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7CF141DD-C223-48CA-91EB-A66259F0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65297607-F59C-4A5C-AEB1-DC833D87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8EAE483E-D33B-4E2E-9C9C-C0A2BD97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FC5077FB-689C-42DF-91DF-280B81C4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73469B68-068F-441B-80D6-1D2555F1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1BDABED2-7F0B-4DC9-8E5F-0EEA3B64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41710664-4A50-454D-9E2A-1A77426D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23C27857-B321-4519-920E-EE3C25E6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420EC5E6-BAF7-4F05-A352-DFE4D5BB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46D2927F-50C0-45CE-A12C-124789FD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3A5C37E0-8AAB-4F04-9F2F-2EBE7F2A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07BE2096-D77D-4576-9926-2745E896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83BEE40A-380C-4C10-AC4F-FC0ADD8D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63F00206-FCEC-46BF-A214-80C0F106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3BE8A29A-1B3E-472B-AAC1-CEA51CE8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A41F039D-479E-4EFB-91CA-D0271861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352BE32B-45CB-4885-8EDB-F52B860E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89DD2135-06CC-4B3D-BE76-A79C4037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F72118D7-7A90-4779-9438-21DAD7BE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FE29752D-2753-4186-8AFC-157969DB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E976F1AA-8CB1-4802-A1B4-A7A49655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9A9A1D2B-47CA-4F2F-A1C5-7CF0EA3E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597E280E-7947-4BF8-AE6E-FED6DC50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FDE68DC1-612D-4A9D-852B-3FC8DF1C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86162805-7668-46D9-B446-B97C750A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37F717E1-AA31-4BC6-98BE-08E21FFE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CCE1269A-B374-4600-A721-4C06E1D2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0F174267-F101-4717-ABC2-2B622104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1C7086B2-125F-43BF-B747-57D51635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A1AF8484-7FC8-4EF4-9C6F-B2A97C4A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53A01E0D-797F-4B6C-9374-3F2FF2DA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8CBBBE39-669F-4840-9519-7C1F0B86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EEB65FD2-8AE7-4F72-B339-4400BDC4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B2EB3D9A-5D25-475A-9120-A45CDD43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BCF0B592-9213-4D20-9EAA-BC34F688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5A743198-C4CE-4F7F-B96A-686FAA5B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F98A0355-2109-47AE-A8C7-7D9EB062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B2A4768D-7230-487F-9148-A6FF0399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523A82B0-4B52-40EB-975D-5BB38128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7CC6DB1A-C8E4-4B51-B276-83ABDD24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BE6AAD56-6558-417F-939B-586FBE58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0683CBA8-D1E0-4456-BE2A-5D61E9D8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519996B1-82EB-435F-81C0-A6989646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A92DD3BE-7C45-411F-A67F-50A1D556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AE8D4AC5-15ED-4800-AEA3-125557AA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CAFE51B7-6535-49DB-A638-2F01340C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666D778C-C646-4610-B054-28169C0B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DAEC3CA4-D4C0-4131-92C5-D3BBAC7C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1E0D00E-43A3-4932-8DDB-84B58CD0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F7B03AB8-74BF-4D46-AD36-2CD287D3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0638C23D-1A45-4DE9-A481-BA9BCB4A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9E4BE01E-73FB-49FC-ACA6-2E8F0073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AA35114C-BBBA-4A62-948C-641ECE63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7D4757A8-919A-49F2-847C-81B8BBF0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BAD34D7B-3E41-41CE-93EF-6A9EAB86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1DF60825-CD46-4E30-BA1A-B1A12F64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A22B5FD7-6F4C-46FD-8F5B-7B153D709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13E21D2E-E547-428A-99E0-9F60115E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37CBCF15-674F-4F9E-B071-C371A37A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FAF15D30-E804-4942-B904-0EADF38B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A7518B9C-9C41-4480-8ED5-AE8F5A97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A9BAF99F-24B3-4A08-8ADC-C70AF32C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AC024A7B-9724-4D87-B2C3-C6AC8E99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56B981EF-A9A9-474C-991F-1D47C332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387B8637-4DAA-49FD-8E23-826CB23A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4CBF26D1-2E72-450F-BC5A-5230EB6C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2CF3D138-DF8A-4764-9B03-23A33B87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10B53B59-B794-4168-853F-02816A93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1FDA222F-1553-4FCA-9170-B8B8A6CB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8D90AD03-F4D8-4774-AF53-B1D7A36B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22BE7791-2F79-4AC1-938C-C78A5FFA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1F2CB6AF-5352-4AEE-A493-D8C87B94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621BA596-6D92-418F-AD4E-A01CC5B6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93EE86CF-E872-46F3-9CBD-5C7FD8F4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DEDF65D8-60A3-479F-93E9-74F3BB8E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227E6AA1-CB44-4876-8A3A-035412CE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02EDF23D-E973-4F69-ACA2-822CCCCD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0E352A38-1098-4BAD-A0AC-E95348A1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3C1666EC-B4A6-4CA7-A934-CAF32EF1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EEDF5035-9298-46C9-A28F-EE7118DF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E1508E3F-9263-48B6-9F48-546A10EF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DC77231C-AEB4-49CD-8F1E-FED61DCC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FEB15DCD-7FC4-453A-B86B-598C9A79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FC9C2CD1-6747-46FB-89BE-5F260C18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88FBCA14-32B8-47C3-825D-E3D3F9D5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D436DB74-7866-4C90-872E-526A3BA2B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2C74E248-29B5-4443-A381-40EF2F0E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40CDAF5A-E631-40F7-9339-DC306D60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93EC04C8-5D2A-424C-B9A1-46CEDF8D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5B87789A-09BE-440E-95A7-E6657D6C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65A8FC56-1D93-4724-9D50-5C2865A7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605C149-9480-4FFD-98C7-B832DC69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607097A9-5A33-439D-90D9-4F4DCCC1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E746779B-1749-4F30-AAFD-D32D86B2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54224509-19D6-43F0-9AAD-19BA73C7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3D113C0E-2578-460C-9941-C2342F75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3BB0A92D-4B32-4B72-847C-F94D7749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41E8F94C-8F00-4CE0-9358-46E28BD7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61A723BB-38D1-4772-A549-2DDEB7DA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D200ACD0-1017-4FB3-BD6D-077F0D46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079851E0-F97D-4F75-B1B6-285B78CF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4B2C73E0-B2D0-4F70-8DAA-6406344B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A4C04E3-A5C9-41F1-9EDA-E3D9B5BA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85B559B8-756C-4528-9108-30509AD1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98136833-DB09-4E76-978B-C3C37FBD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AD376EC6-579D-48BF-B24D-DB9C8749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A055FEE4-72EA-4E89-AE32-D5441FF5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B7496603-2412-47C9-B2D3-17208115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B9799A81-EA18-47CC-9F6F-DD2BE8DB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9A140816-A70D-40CA-94BA-1D189335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E6A653A4-0C6F-4FE8-B864-BF6B0DFE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FD878C3D-0703-4FFC-83DE-6B2D6EB9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78632977-BB3C-43EA-AEFB-A0F5F317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D34850FC-AB2E-4688-A4D1-7582AEEF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DF97D5E0-EAB3-45B8-B051-1A3301EA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1481E7C1-74F2-4EFB-A400-B39DE784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D348BCD1-C121-4CA2-A4F2-E41F474C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6B1FB4B9-25BF-487D-B639-DF3ED68D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EAF49590-A189-4187-BF79-AAA9AE47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1AB6021F-93F5-4ACE-AA86-89978835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A3E91601-3FAD-45AD-AD74-D06809EF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417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CC4211D5-8A8F-404B-9917-9DDF320D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350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7CC20ED8-ABEC-4BF5-B2BA-8F685FFF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0C59F32E-0153-4051-8224-4F735D36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7239846D-7C66-4A5B-9D5B-85043EC0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3FC227B-6462-4C55-9CA9-58D2E13E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F0EAD4DE-0224-45A5-83EE-3A4ED2E3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FB31F3BB-3AED-4871-B5EF-42FAAB44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7839BDD7-DA1A-475D-8F5F-09DF65F0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1A84A856-FEE8-4814-8CFC-F5D8B180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F7E6484F-AD36-4A2F-8A2F-4801BF8E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935BB935-7105-4214-9FDE-C6A01854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1C04D95-B08D-44E1-AEEC-8D1A7AE6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13948B9A-45BE-4E62-B758-ED3919FD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E1DBA81E-6C6A-4AA2-B376-00A270C0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6073B1F5-5EBD-4FBF-9CE1-33673FD6D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1457FA87-78CD-45EE-8832-2938EA00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EE4DFE2F-6E1A-4948-8488-751A6347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F3C0A8AC-B46B-47D6-996A-5938B31B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7F58AAE6-9588-49A3-AA02-383A6B05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384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2D2A1E7C-C58C-4A7B-B833-1487011C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364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6AFFF3A0-5C5A-459B-94C4-9714EBD5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71FFD3C1-B00B-4F9F-BBFC-A4693753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A0D3FAB6-A709-427D-A817-991D7F9D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BC4D2E41-9157-4B93-97C1-72AE1E12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55CE7177-3DB7-4D17-98D7-CA3F480B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23B6B5AD-2819-47A5-877D-3656385C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AE8BCA9E-915A-4E9A-9024-94B010F4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E9395169-D304-404E-B823-8874D751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7A4AE66C-CAF2-40FB-BF9C-373E77C5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E12A5071-0512-4E1F-9E58-282583BB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F7D761BD-3E4D-4026-8A80-2FFBD2C5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3CF6C587-E144-4EB3-A544-DEAC1522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9851EB7D-1D96-48C7-9309-277B4B95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B21D1498-9A57-41FD-9261-DAC570B2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1A225E51-6F08-4A2E-A331-8CD4E233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0E79F22F-0F08-4194-9647-D807547A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96552DD2-A6BE-4022-81F3-4E5DBDE5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4E48C395-34E3-44F6-B473-F0355F60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B41C22B1-D4D0-4D1A-9B17-6E370F99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FC3862F3-D3C3-4415-87DA-48D724E7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5125B4BC-8757-4203-803B-30EDF3378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BF871C4D-FD5A-4B10-84E8-D3A1D104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99F2A65C-913E-489B-8B35-1C696782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2B479350-131B-4969-82F1-8952E27C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A069978C-7C03-403E-9367-F772925F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19172E59-31CE-46F5-9809-167D873D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0BA2E5DA-CD8F-426B-8F80-6E1C39D5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295A983-C6FA-40F0-A2AF-58AC1C45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335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DE036539-4926-4DB2-B6D9-6AC1034E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352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D2DA3CBA-B785-451C-8944-ED4C48D1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28D653BF-E797-4187-A3ED-9B4902BD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62768F06-7035-4535-AC65-1596AFB1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25F9BC33-5EC7-459D-B8E1-5F8D8213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34CBA019-C246-4C8E-86B6-C52252A8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E3F68879-2ADC-448E-BD29-81ADC862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8BB97950-8E6C-4ABB-9D1D-BC62B573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B089D99F-B205-4966-8987-954EED99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536CE897-C64A-4FB2-B3E7-6856B7BD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BE02B8A8-5983-41FE-8A3C-82E31F63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018A6ADB-1E9A-4607-9B4D-534BB05C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9FE8E9EE-6464-48D5-9F1B-78B487C96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373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6F6EFFBF-A888-4215-8653-24E7D917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389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8DCE19E1-9474-4D8A-84B1-01946CC6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9C632AD5-E312-46B5-8787-6A6B8ED4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DCE49F9-F3BE-48E7-9CF2-BD905E43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DB452027-8C4D-4579-9D19-F7DF7DFD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3A3E0263-3E06-49E2-BED2-7EFE534D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32959B18-3A2B-4951-8799-7CD7E85A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9E07C14E-B06B-4D61-AD7F-A92E9CD2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A8CB467-F30B-427F-908C-09697B34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6CC23447-E3C4-4905-B264-BA20508E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8A895426-47CE-41FB-9136-FB69308D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6358C549-1996-4E88-951E-7A45B46B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9DAAF871-FF58-4C6A-8B6B-348D4CC0F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269BC5F-8D88-4311-BB9A-8666DC40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DFC9C92D-4D7E-4EBF-AD6B-69EAAE30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13B43062-25DB-4ED6-AABA-37A18CEB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0C9AC7BC-A577-4BB8-A858-75558CCB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19981894-A33A-428C-B973-9B9E6F06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CCD41B1-C2DF-473C-B2DA-66013566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7C7EAFA3-946D-4F8E-B76B-423A5032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1D832795-B067-4C8D-ADAE-42CD29F3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C3210B1F-B21D-4731-9515-C4B1A7C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65E8C3F4-1A7C-45C7-B303-51385F9B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E868956D-62EB-4CAE-B4C9-B767E8DF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1DEC19C-4002-4E5D-9149-C19DE7A0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04C0E4F7-8657-4B26-985A-962CEE43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3389E298-5884-46EA-8FAB-9D5DB07D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3B34F5B0-7228-42A8-8835-BADFFBBC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0E1F1FC-29B7-4957-B750-D727490B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5CCBD574-1B6B-477E-9015-B46B3D5B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220FFD12-2ACE-4D7D-A618-8B888624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B6DC9F24-F075-4A0E-8F47-727F1FDA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CD65E570-1E4F-472C-BD6E-8DB4A30B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A0B83E2D-E370-42C9-8F5F-EFD30324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D3B810B5-A05D-4A05-A6F1-0C65D449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F980ACB5-E234-4DA6-8371-B6F2EB34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2CB9F63C-B3AB-42AF-A29F-1313053B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ECFB0148-4577-4918-B7E1-902C2752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DCF1336B-E803-456A-BFD3-9D8FD4FE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0FBE193-D538-4474-B5C2-B9C6D7D2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9F1DD925-8FD3-4C95-BFF1-D016FCE3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EEE4728A-3F57-4BCD-86B6-65AA8F6A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5708929B-349B-4F93-9332-E49E144B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0386BF1-3F36-4B96-AAAD-DB9A3D1C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417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E6B872BB-6235-4843-8DE0-1CCDC04F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350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2A559B32-4654-40F8-9DAA-3825FDDF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631F0891-B2A3-49EC-A14F-8568D434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DA7F107B-7CF1-4882-B61D-EF28D49B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C5B5418F-36CD-405B-BE93-D59934D6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95F0AF74-2641-4A01-B23A-71EC360B4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0AEC0543-1546-4AE1-AAE4-4D51BDB5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B6DE985F-0F5B-4D86-8860-5822B281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FB64505E-484C-4E49-9AFB-A31F2182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8E0146C2-0023-4415-BF1E-8D0A8030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EF246402-DFE9-44E5-86EE-38295534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F3FB4399-1DCA-4721-B551-9E3D89CD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644D20A-A02A-4FD0-B9AF-B7E0E786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562564F5-5969-4852-8AD4-D3D07B76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4DAEE607-187E-46F1-8F08-95AB1CD3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6CA4FC62-BBB3-4EAF-AFCD-3590C224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C1AC34A7-59A5-4B05-A321-0A58BD1C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BD8820F4-CC12-46D1-BB49-60FA655C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A30D740E-A2A9-4761-B08C-E62212E2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384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2E751B40-FA32-4BBB-BF2C-BABECF5E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364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BA2E0B03-95ED-4C5D-BB4C-E2D6E489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5EFDA15-E721-4358-AA23-E5844BBC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5B6393E2-83DB-4A42-992D-E5FB9636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122F386B-6D9E-4C44-92F6-060F81F1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F5BC86EA-0A84-43F5-BFFF-2219DE59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7A9230E8-2436-4CF8-8AF4-AED2B2F5B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FDD01A98-7EEA-4638-9905-98F12B3D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C844B321-5750-448C-BB96-826D2F22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5BF9277C-5D74-4140-948A-6BECD57F1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59200A70-5732-4FDB-BA1E-150D8CBC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477041B4-66F6-4736-B719-9F17B06D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534773CC-273F-45F2-8BFF-F4EADE7F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01FDA374-7C47-4244-8D2B-EEF84A4A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0662913-038D-458D-9B1D-0DBC03B0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BA340A30-ABE8-4FCF-8C2F-92FE6E0F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7509A8D9-FD6F-4F02-A5B3-FE703AA7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FAFA73BA-11F3-488B-AEE0-971A3ED0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6008EAE5-40B4-4463-AA87-8C160F38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7C0FA66B-829E-4A21-9A16-737EABEA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1CD99FB2-0F58-40B5-ADC3-B05CF9E1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5C81A44D-7946-4F53-8961-8D8CFF0D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A9D7666C-A739-4E0E-9455-96ABEAC6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7F096416-FB28-4D8E-8012-110D1143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349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C32E57D5-FD99-44AB-90F7-08600554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1B4CA2BC-AD48-4F65-9AB4-CE842E67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1363D59F-7AA0-4A06-8508-0EE28261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EB1408A7-7B81-4B67-AECB-DF9F8B23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B6D6AB70-0792-4013-A7DD-EB346513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336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C7C541B1-94EB-4397-9DD9-57B474A0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353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988859C-2966-41FB-8F7C-685760AA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5B17459B-AF4C-43CA-B0E7-EA7A5CA9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4FD7ECC0-1CED-4388-8B63-3F3DDF93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E8CE0E4D-5BA9-4D01-A34D-4700DD15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231800EF-CE95-4783-927B-DEFD1F5E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E0256020-47F4-49F7-BCA1-AB77FA57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30577C02-3734-480D-BEBD-4913D69A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5E33A307-31C9-42F2-A167-9471B22D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C832090D-4924-4992-BB44-71F97FB9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97323E90-C7F6-408B-94A1-8164A69C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457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B187E64A-F77E-4918-A0B6-E9041BA4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DA34D990-B2BD-4B8A-813F-AB8F07FF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374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CA39E15A-DF29-4D55-BFE7-74419D87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363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11E0EE49-1186-42F7-B1A9-FB3CACA4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417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A3C64A92-A48D-423F-B6B6-3DBD4728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350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4F0F63CA-7126-4582-97FC-D825B2B3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B9C47C7D-0941-4BDC-AE23-093B668A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0DF46FB7-1B58-43E8-A887-44F0C774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A79FC565-7508-43AA-9487-3B01E10D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826B830C-1513-4330-9754-5AE12C65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072AA0E2-A686-4C2F-8051-54313F55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5E3EF045-5FA8-43EC-AA25-E1514997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9CA24485-9626-436C-8691-3803AF9E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F43F8288-941D-483F-80CC-1824BC26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1286121A-138E-4599-9883-FD87EDCF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5242E738-F4A8-4EE5-9055-DEF81096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B0E77CEF-39BD-4522-9E18-D9DAF0D3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552" name="Imagem 551">
          <a:extLst>
            <a:ext uri="{FF2B5EF4-FFF2-40B4-BE49-F238E27FC236}">
              <a16:creationId xmlns:a16="http://schemas.microsoft.com/office/drawing/2014/main" id="{20C2841D-852B-4FBA-94BE-3E4052F1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53" name="Imagem 552">
          <a:extLst>
            <a:ext uri="{FF2B5EF4-FFF2-40B4-BE49-F238E27FC236}">
              <a16:creationId xmlns:a16="http://schemas.microsoft.com/office/drawing/2014/main" id="{B2599B19-42EA-4607-BF0E-8DB14E41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554" name="Imagem 553">
          <a:extLst>
            <a:ext uri="{FF2B5EF4-FFF2-40B4-BE49-F238E27FC236}">
              <a16:creationId xmlns:a16="http://schemas.microsoft.com/office/drawing/2014/main" id="{D9C25C5A-5CD1-4CF3-8EBF-FBE037B8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555" name="Imagem 554">
          <a:extLst>
            <a:ext uri="{FF2B5EF4-FFF2-40B4-BE49-F238E27FC236}">
              <a16:creationId xmlns:a16="http://schemas.microsoft.com/office/drawing/2014/main" id="{67F12DC0-5771-452B-95C5-8E95C402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56" name="Imagem 555">
          <a:extLst>
            <a:ext uri="{FF2B5EF4-FFF2-40B4-BE49-F238E27FC236}">
              <a16:creationId xmlns:a16="http://schemas.microsoft.com/office/drawing/2014/main" id="{7791F012-F752-4630-9A20-7917D476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57" name="Imagem 556">
          <a:extLst>
            <a:ext uri="{FF2B5EF4-FFF2-40B4-BE49-F238E27FC236}">
              <a16:creationId xmlns:a16="http://schemas.microsoft.com/office/drawing/2014/main" id="{EC6B8FD5-5E54-48D6-8692-AE65BCB00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384</xdr:row>
      <xdr:rowOff>0</xdr:rowOff>
    </xdr:from>
    <xdr:ext cx="38100" cy="247650"/>
    <xdr:pic>
      <xdr:nvPicPr>
        <xdr:cNvPr id="558" name="Imagem 557">
          <a:extLst>
            <a:ext uri="{FF2B5EF4-FFF2-40B4-BE49-F238E27FC236}">
              <a16:creationId xmlns:a16="http://schemas.microsoft.com/office/drawing/2014/main" id="{69F59602-145D-4270-A52E-3349C2D8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364</xdr:row>
      <xdr:rowOff>0</xdr:rowOff>
    </xdr:from>
    <xdr:ext cx="38100" cy="247650"/>
    <xdr:pic>
      <xdr:nvPicPr>
        <xdr:cNvPr id="559" name="Imagem 558">
          <a:extLst>
            <a:ext uri="{FF2B5EF4-FFF2-40B4-BE49-F238E27FC236}">
              <a16:creationId xmlns:a16="http://schemas.microsoft.com/office/drawing/2014/main" id="{617F751A-30AB-4C0B-AF2A-D81C0EF0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417</xdr:row>
      <xdr:rowOff>0</xdr:rowOff>
    </xdr:from>
    <xdr:ext cx="38100" cy="247650"/>
    <xdr:pic>
      <xdr:nvPicPr>
        <xdr:cNvPr id="560" name="Imagem 559">
          <a:extLst>
            <a:ext uri="{FF2B5EF4-FFF2-40B4-BE49-F238E27FC236}">
              <a16:creationId xmlns:a16="http://schemas.microsoft.com/office/drawing/2014/main" id="{AD0AF149-35DD-4DE2-B151-CBA068E5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350</xdr:row>
      <xdr:rowOff>0</xdr:rowOff>
    </xdr:from>
    <xdr:ext cx="38100" cy="247650"/>
    <xdr:pic>
      <xdr:nvPicPr>
        <xdr:cNvPr id="561" name="Imagem 560">
          <a:extLst>
            <a:ext uri="{FF2B5EF4-FFF2-40B4-BE49-F238E27FC236}">
              <a16:creationId xmlns:a16="http://schemas.microsoft.com/office/drawing/2014/main" id="{7212B214-0B0C-4588-B5C2-8A6E62F5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362</xdr:row>
      <xdr:rowOff>0</xdr:rowOff>
    </xdr:from>
    <xdr:ext cx="38100" cy="247650"/>
    <xdr:pic>
      <xdr:nvPicPr>
        <xdr:cNvPr id="562" name="Imagem 561">
          <a:extLst>
            <a:ext uri="{FF2B5EF4-FFF2-40B4-BE49-F238E27FC236}">
              <a16:creationId xmlns:a16="http://schemas.microsoft.com/office/drawing/2014/main" id="{9422932A-DE48-4BB0-8A06-04195C96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63" name="Imagem 562">
          <a:extLst>
            <a:ext uri="{FF2B5EF4-FFF2-40B4-BE49-F238E27FC236}">
              <a16:creationId xmlns:a16="http://schemas.microsoft.com/office/drawing/2014/main" id="{60815986-AE56-4D3D-9008-B829B148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64" name="Imagem 563">
          <a:extLst>
            <a:ext uri="{FF2B5EF4-FFF2-40B4-BE49-F238E27FC236}">
              <a16:creationId xmlns:a16="http://schemas.microsoft.com/office/drawing/2014/main" id="{59BC7FE3-BDA3-4F5A-8E24-CAE63F01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65" name="Imagem 564">
          <a:extLst>
            <a:ext uri="{FF2B5EF4-FFF2-40B4-BE49-F238E27FC236}">
              <a16:creationId xmlns:a16="http://schemas.microsoft.com/office/drawing/2014/main" id="{B732CD1D-7095-4AA7-9947-FA3383EC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38100" cy="247650"/>
    <xdr:pic>
      <xdr:nvPicPr>
        <xdr:cNvPr id="566" name="Imagem 565">
          <a:extLst>
            <a:ext uri="{FF2B5EF4-FFF2-40B4-BE49-F238E27FC236}">
              <a16:creationId xmlns:a16="http://schemas.microsoft.com/office/drawing/2014/main" id="{AE4B6B3A-3694-4944-9600-B946DF5E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387</xdr:row>
      <xdr:rowOff>0</xdr:rowOff>
    </xdr:from>
    <xdr:ext cx="38100" cy="247650"/>
    <xdr:pic>
      <xdr:nvPicPr>
        <xdr:cNvPr id="567" name="Imagem 566">
          <a:extLst>
            <a:ext uri="{FF2B5EF4-FFF2-40B4-BE49-F238E27FC236}">
              <a16:creationId xmlns:a16="http://schemas.microsoft.com/office/drawing/2014/main" id="{A95B558A-C41C-4635-813A-012BED71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454</xdr:row>
      <xdr:rowOff>0</xdr:rowOff>
    </xdr:from>
    <xdr:ext cx="38100" cy="247650"/>
    <xdr:pic>
      <xdr:nvPicPr>
        <xdr:cNvPr id="568" name="Imagem 567">
          <a:extLst>
            <a:ext uri="{FF2B5EF4-FFF2-40B4-BE49-F238E27FC236}">
              <a16:creationId xmlns:a16="http://schemas.microsoft.com/office/drawing/2014/main" id="{EA079862-D569-46C4-AACD-9FF59816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569" name="Imagem 568">
          <a:extLst>
            <a:ext uri="{FF2B5EF4-FFF2-40B4-BE49-F238E27FC236}">
              <a16:creationId xmlns:a16="http://schemas.microsoft.com/office/drawing/2014/main" id="{A4D1C91E-B8F8-4844-95ED-55108CB1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570" name="Imagem 569">
          <a:extLst>
            <a:ext uri="{FF2B5EF4-FFF2-40B4-BE49-F238E27FC236}">
              <a16:creationId xmlns:a16="http://schemas.microsoft.com/office/drawing/2014/main" id="{FA5AB102-6DC6-4E92-A885-05905A82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71" name="Imagem 570">
          <a:extLst>
            <a:ext uri="{FF2B5EF4-FFF2-40B4-BE49-F238E27FC236}">
              <a16:creationId xmlns:a16="http://schemas.microsoft.com/office/drawing/2014/main" id="{4310C1FA-93FF-41CA-A7E5-320DD77E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572" name="Imagem 571">
          <a:extLst>
            <a:ext uri="{FF2B5EF4-FFF2-40B4-BE49-F238E27FC236}">
              <a16:creationId xmlns:a16="http://schemas.microsoft.com/office/drawing/2014/main" id="{883E43AE-8D32-4400-9755-40D6FB1C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573" name="Imagem 572">
          <a:extLst>
            <a:ext uri="{FF2B5EF4-FFF2-40B4-BE49-F238E27FC236}">
              <a16:creationId xmlns:a16="http://schemas.microsoft.com/office/drawing/2014/main" id="{B6DF50FC-7D65-49CD-BC43-098B8982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74" name="Imagem 573">
          <a:extLst>
            <a:ext uri="{FF2B5EF4-FFF2-40B4-BE49-F238E27FC236}">
              <a16:creationId xmlns:a16="http://schemas.microsoft.com/office/drawing/2014/main" id="{452260A4-8A7D-44AF-990B-9FD364AC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575" name="Imagem 574">
          <a:extLst>
            <a:ext uri="{FF2B5EF4-FFF2-40B4-BE49-F238E27FC236}">
              <a16:creationId xmlns:a16="http://schemas.microsoft.com/office/drawing/2014/main" id="{39755701-F007-43D8-ABC2-1DA137A8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576" name="Imagem 575">
          <a:extLst>
            <a:ext uri="{FF2B5EF4-FFF2-40B4-BE49-F238E27FC236}">
              <a16:creationId xmlns:a16="http://schemas.microsoft.com/office/drawing/2014/main" id="{46DD3AD1-62EB-4595-A7B5-4496E38A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77" name="Imagem 576">
          <a:extLst>
            <a:ext uri="{FF2B5EF4-FFF2-40B4-BE49-F238E27FC236}">
              <a16:creationId xmlns:a16="http://schemas.microsoft.com/office/drawing/2014/main" id="{DD0D05FE-2BDF-40D7-8604-7B1C901F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78" name="Imagem 577">
          <a:extLst>
            <a:ext uri="{FF2B5EF4-FFF2-40B4-BE49-F238E27FC236}">
              <a16:creationId xmlns:a16="http://schemas.microsoft.com/office/drawing/2014/main" id="{05D20637-B5DF-41C2-9D19-B038515F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384</xdr:row>
      <xdr:rowOff>0</xdr:rowOff>
    </xdr:from>
    <xdr:ext cx="38100" cy="247650"/>
    <xdr:pic>
      <xdr:nvPicPr>
        <xdr:cNvPr id="579" name="Imagem 578">
          <a:extLst>
            <a:ext uri="{FF2B5EF4-FFF2-40B4-BE49-F238E27FC236}">
              <a16:creationId xmlns:a16="http://schemas.microsoft.com/office/drawing/2014/main" id="{1A2881FA-58A9-4C03-BD32-AFB53084C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364</xdr:row>
      <xdr:rowOff>0</xdr:rowOff>
    </xdr:from>
    <xdr:ext cx="38100" cy="247650"/>
    <xdr:pic>
      <xdr:nvPicPr>
        <xdr:cNvPr id="580" name="Imagem 579">
          <a:extLst>
            <a:ext uri="{FF2B5EF4-FFF2-40B4-BE49-F238E27FC236}">
              <a16:creationId xmlns:a16="http://schemas.microsoft.com/office/drawing/2014/main" id="{F91632E6-4D88-427F-9A5F-CD95E541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418</xdr:row>
      <xdr:rowOff>0</xdr:rowOff>
    </xdr:from>
    <xdr:ext cx="38100" cy="247650"/>
    <xdr:pic>
      <xdr:nvPicPr>
        <xdr:cNvPr id="581" name="Imagem 580">
          <a:extLst>
            <a:ext uri="{FF2B5EF4-FFF2-40B4-BE49-F238E27FC236}">
              <a16:creationId xmlns:a16="http://schemas.microsoft.com/office/drawing/2014/main" id="{E61C3DDD-AAB9-45B6-B44B-C5C994F4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351</xdr:row>
      <xdr:rowOff>0</xdr:rowOff>
    </xdr:from>
    <xdr:ext cx="38100" cy="247650"/>
    <xdr:pic>
      <xdr:nvPicPr>
        <xdr:cNvPr id="582" name="Imagem 581">
          <a:extLst>
            <a:ext uri="{FF2B5EF4-FFF2-40B4-BE49-F238E27FC236}">
              <a16:creationId xmlns:a16="http://schemas.microsoft.com/office/drawing/2014/main" id="{B0943B46-AA09-465D-9054-22DBE93DB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421</xdr:row>
      <xdr:rowOff>0</xdr:rowOff>
    </xdr:from>
    <xdr:ext cx="38100" cy="247650"/>
    <xdr:pic>
      <xdr:nvPicPr>
        <xdr:cNvPr id="583" name="Imagem 582">
          <a:extLst>
            <a:ext uri="{FF2B5EF4-FFF2-40B4-BE49-F238E27FC236}">
              <a16:creationId xmlns:a16="http://schemas.microsoft.com/office/drawing/2014/main" id="{65F55185-0737-4723-9000-7581488AD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584" name="Imagem 583">
          <a:extLst>
            <a:ext uri="{FF2B5EF4-FFF2-40B4-BE49-F238E27FC236}">
              <a16:creationId xmlns:a16="http://schemas.microsoft.com/office/drawing/2014/main" id="{A57F9465-D655-4057-950E-F8AFFC83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585" name="Imagem 584">
          <a:extLst>
            <a:ext uri="{FF2B5EF4-FFF2-40B4-BE49-F238E27FC236}">
              <a16:creationId xmlns:a16="http://schemas.microsoft.com/office/drawing/2014/main" id="{66B771FF-D9BF-4817-A9DD-D251C165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86" name="Imagem 585">
          <a:extLst>
            <a:ext uri="{FF2B5EF4-FFF2-40B4-BE49-F238E27FC236}">
              <a16:creationId xmlns:a16="http://schemas.microsoft.com/office/drawing/2014/main" id="{A8F1D0C7-F1E1-4AA7-8A6B-7BD0B0E3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338</xdr:row>
      <xdr:rowOff>0</xdr:rowOff>
    </xdr:from>
    <xdr:ext cx="38100" cy="247650"/>
    <xdr:pic>
      <xdr:nvPicPr>
        <xdr:cNvPr id="587" name="Imagem 586">
          <a:extLst>
            <a:ext uri="{FF2B5EF4-FFF2-40B4-BE49-F238E27FC236}">
              <a16:creationId xmlns:a16="http://schemas.microsoft.com/office/drawing/2014/main" id="{95F74A4B-0B8A-4A3B-A764-B93AD7E3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446</xdr:row>
      <xdr:rowOff>0</xdr:rowOff>
    </xdr:from>
    <xdr:ext cx="38100" cy="247650"/>
    <xdr:pic>
      <xdr:nvPicPr>
        <xdr:cNvPr id="588" name="Imagem 587">
          <a:extLst>
            <a:ext uri="{FF2B5EF4-FFF2-40B4-BE49-F238E27FC236}">
              <a16:creationId xmlns:a16="http://schemas.microsoft.com/office/drawing/2014/main" id="{2AD6F0E0-02F3-4AF7-AD94-C1FA2774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455</xdr:row>
      <xdr:rowOff>0</xdr:rowOff>
    </xdr:from>
    <xdr:ext cx="38100" cy="247650"/>
    <xdr:pic>
      <xdr:nvPicPr>
        <xdr:cNvPr id="589" name="Imagem 588">
          <a:extLst>
            <a:ext uri="{FF2B5EF4-FFF2-40B4-BE49-F238E27FC236}">
              <a16:creationId xmlns:a16="http://schemas.microsoft.com/office/drawing/2014/main" id="{296A7DA4-4942-43E7-9EB8-362F7271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590" name="Imagem 589">
          <a:extLst>
            <a:ext uri="{FF2B5EF4-FFF2-40B4-BE49-F238E27FC236}">
              <a16:creationId xmlns:a16="http://schemas.microsoft.com/office/drawing/2014/main" id="{A54EDFF3-DC1C-4E3C-9811-2825F846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591" name="Imagem 590">
          <a:extLst>
            <a:ext uri="{FF2B5EF4-FFF2-40B4-BE49-F238E27FC236}">
              <a16:creationId xmlns:a16="http://schemas.microsoft.com/office/drawing/2014/main" id="{8BDF7ECE-2AA6-4B08-959F-0261BBF3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592" name="Imagem 591">
          <a:extLst>
            <a:ext uri="{FF2B5EF4-FFF2-40B4-BE49-F238E27FC236}">
              <a16:creationId xmlns:a16="http://schemas.microsoft.com/office/drawing/2014/main" id="{731CC61F-C3B0-45B9-B6F4-27EE6984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383</xdr:row>
      <xdr:rowOff>0</xdr:rowOff>
    </xdr:from>
    <xdr:ext cx="38100" cy="247650"/>
    <xdr:pic>
      <xdr:nvPicPr>
        <xdr:cNvPr id="593" name="Imagem 592">
          <a:extLst>
            <a:ext uri="{FF2B5EF4-FFF2-40B4-BE49-F238E27FC236}">
              <a16:creationId xmlns:a16="http://schemas.microsoft.com/office/drawing/2014/main" id="{2A50B48F-4A89-467D-BDAF-FCA7143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594" name="Imagem 593">
          <a:extLst>
            <a:ext uri="{FF2B5EF4-FFF2-40B4-BE49-F238E27FC236}">
              <a16:creationId xmlns:a16="http://schemas.microsoft.com/office/drawing/2014/main" id="{AAE02904-4478-47A5-833F-7F673C7B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595" name="Imagem 594">
          <a:extLst>
            <a:ext uri="{FF2B5EF4-FFF2-40B4-BE49-F238E27FC236}">
              <a16:creationId xmlns:a16="http://schemas.microsoft.com/office/drawing/2014/main" id="{E05B505F-910B-47BC-827D-6A25C4A6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367</xdr:row>
      <xdr:rowOff>0</xdr:rowOff>
    </xdr:from>
    <xdr:ext cx="38100" cy="247650"/>
    <xdr:pic>
      <xdr:nvPicPr>
        <xdr:cNvPr id="596" name="Imagem 595">
          <a:extLst>
            <a:ext uri="{FF2B5EF4-FFF2-40B4-BE49-F238E27FC236}">
              <a16:creationId xmlns:a16="http://schemas.microsoft.com/office/drawing/2014/main" id="{8F805C5B-F56E-40EA-834A-1D5D6295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375</xdr:row>
      <xdr:rowOff>0</xdr:rowOff>
    </xdr:from>
    <xdr:ext cx="38100" cy="247650"/>
    <xdr:pic>
      <xdr:nvPicPr>
        <xdr:cNvPr id="597" name="Imagem 596">
          <a:extLst>
            <a:ext uri="{FF2B5EF4-FFF2-40B4-BE49-F238E27FC236}">
              <a16:creationId xmlns:a16="http://schemas.microsoft.com/office/drawing/2014/main" id="{5C019966-5C2E-4F21-AD2C-9CBC259C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598" name="Imagem 597">
          <a:extLst>
            <a:ext uri="{FF2B5EF4-FFF2-40B4-BE49-F238E27FC236}">
              <a16:creationId xmlns:a16="http://schemas.microsoft.com/office/drawing/2014/main" id="{4381C4EB-460D-4CC9-AC3D-E0FCA400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456</xdr:row>
      <xdr:rowOff>0</xdr:rowOff>
    </xdr:from>
    <xdr:ext cx="38100" cy="247650"/>
    <xdr:pic>
      <xdr:nvPicPr>
        <xdr:cNvPr id="599" name="Imagem 598">
          <a:extLst>
            <a:ext uri="{FF2B5EF4-FFF2-40B4-BE49-F238E27FC236}">
              <a16:creationId xmlns:a16="http://schemas.microsoft.com/office/drawing/2014/main" id="{2F5FC0B6-ED46-493C-B17B-6CCF3EC0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385</xdr:row>
      <xdr:rowOff>0</xdr:rowOff>
    </xdr:from>
    <xdr:ext cx="38100" cy="247650"/>
    <xdr:pic>
      <xdr:nvPicPr>
        <xdr:cNvPr id="600" name="Imagem 599">
          <a:extLst>
            <a:ext uri="{FF2B5EF4-FFF2-40B4-BE49-F238E27FC236}">
              <a16:creationId xmlns:a16="http://schemas.microsoft.com/office/drawing/2014/main" id="{02DFB529-CE30-490B-B80B-4E011291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34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365</xdr:row>
      <xdr:rowOff>0</xdr:rowOff>
    </xdr:from>
    <xdr:ext cx="38100" cy="247650"/>
    <xdr:pic>
      <xdr:nvPicPr>
        <xdr:cNvPr id="601" name="Imagem 600">
          <a:extLst>
            <a:ext uri="{FF2B5EF4-FFF2-40B4-BE49-F238E27FC236}">
              <a16:creationId xmlns:a16="http://schemas.microsoft.com/office/drawing/2014/main" id="{1F504D28-F7A7-4183-B1CA-1BE9CEE8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53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411</xdr:row>
      <xdr:rowOff>0</xdr:rowOff>
    </xdr:from>
    <xdr:ext cx="38100" cy="247650"/>
    <xdr:pic>
      <xdr:nvPicPr>
        <xdr:cNvPr id="602" name="Imagem 601">
          <a:extLst>
            <a:ext uri="{FF2B5EF4-FFF2-40B4-BE49-F238E27FC236}">
              <a16:creationId xmlns:a16="http://schemas.microsoft.com/office/drawing/2014/main" id="{9C854B07-4B91-4014-B7B3-46C47173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29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412</xdr:row>
      <xdr:rowOff>0</xdr:rowOff>
    </xdr:from>
    <xdr:ext cx="38100" cy="247650"/>
    <xdr:pic>
      <xdr:nvPicPr>
        <xdr:cNvPr id="603" name="Imagem 602">
          <a:extLst>
            <a:ext uri="{FF2B5EF4-FFF2-40B4-BE49-F238E27FC236}">
              <a16:creationId xmlns:a16="http://schemas.microsoft.com/office/drawing/2014/main" id="{9E9B3965-AD63-47E4-ABF4-EA0E9550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604" name="Imagem 603">
          <a:extLst>
            <a:ext uri="{FF2B5EF4-FFF2-40B4-BE49-F238E27FC236}">
              <a16:creationId xmlns:a16="http://schemas.microsoft.com/office/drawing/2014/main" id="{7868D0F7-BB8C-4F4C-9F36-6257008A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412</xdr:row>
      <xdr:rowOff>0</xdr:rowOff>
    </xdr:from>
    <xdr:ext cx="38100" cy="247650"/>
    <xdr:pic>
      <xdr:nvPicPr>
        <xdr:cNvPr id="605" name="Imagem 604">
          <a:extLst>
            <a:ext uri="{FF2B5EF4-FFF2-40B4-BE49-F238E27FC236}">
              <a16:creationId xmlns:a16="http://schemas.microsoft.com/office/drawing/2014/main" id="{318D496A-F025-4FA7-8359-ED0FDAD2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366</xdr:row>
      <xdr:rowOff>0</xdr:rowOff>
    </xdr:from>
    <xdr:ext cx="38100" cy="247650"/>
    <xdr:pic>
      <xdr:nvPicPr>
        <xdr:cNvPr id="606" name="Imagem 605">
          <a:extLst>
            <a:ext uri="{FF2B5EF4-FFF2-40B4-BE49-F238E27FC236}">
              <a16:creationId xmlns:a16="http://schemas.microsoft.com/office/drawing/2014/main" id="{420809D7-59A5-4CC8-B1D9-3D1D6B0A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416</xdr:row>
      <xdr:rowOff>0</xdr:rowOff>
    </xdr:from>
    <xdr:ext cx="38100" cy="247650"/>
    <xdr:pic>
      <xdr:nvPicPr>
        <xdr:cNvPr id="607" name="Imagem 606">
          <a:extLst>
            <a:ext uri="{FF2B5EF4-FFF2-40B4-BE49-F238E27FC236}">
              <a16:creationId xmlns:a16="http://schemas.microsoft.com/office/drawing/2014/main" id="{9B5AE536-7C97-4D35-92F8-1A009DF0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cessos%20Teletraba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l da Transparência"/>
      <sheetName val="Outros"/>
      <sheetName val="Planilha1"/>
    </sheetNames>
    <sheetDataSet>
      <sheetData sheetId="0">
        <row r="2">
          <cell r="A2" t="str">
            <v>23075.004453/2023-31</v>
          </cell>
          <cell r="E2">
            <v>1</v>
          </cell>
        </row>
        <row r="3">
          <cell r="A3" t="str">
            <v>23075.015310/2023-55</v>
          </cell>
          <cell r="E3">
            <v>1</v>
          </cell>
        </row>
        <row r="4">
          <cell r="A4" t="str">
            <v>23075.015357/2023-19</v>
          </cell>
          <cell r="E4">
            <v>1</v>
          </cell>
        </row>
        <row r="5">
          <cell r="A5" t="str">
            <v>23075.015534/2023-67</v>
          </cell>
          <cell r="E5">
            <v>1</v>
          </cell>
        </row>
        <row r="6">
          <cell r="A6" t="str">
            <v>23075.015716/2023-38</v>
          </cell>
          <cell r="E6">
            <v>1</v>
          </cell>
        </row>
        <row r="7">
          <cell r="A7" t="str">
            <v>23075.015855/2023-61</v>
          </cell>
          <cell r="E7">
            <v>1</v>
          </cell>
        </row>
        <row r="8">
          <cell r="A8" t="str">
            <v>23075.016011/2023-38</v>
          </cell>
          <cell r="E8">
            <v>1</v>
          </cell>
        </row>
        <row r="9">
          <cell r="A9" t="str">
            <v>23075.016097/2023-07</v>
          </cell>
          <cell r="E9">
            <v>1</v>
          </cell>
        </row>
        <row r="10">
          <cell r="A10" t="str">
            <v>23075.016889/2023-73</v>
          </cell>
          <cell r="E10">
            <v>1</v>
          </cell>
        </row>
        <row r="11">
          <cell r="A11" t="str">
            <v>23075.066228/2022-16</v>
          </cell>
          <cell r="E11">
            <v>1</v>
          </cell>
        </row>
        <row r="12">
          <cell r="A12" t="str">
            <v>23075.066300/2022-05</v>
          </cell>
          <cell r="E12">
            <v>1</v>
          </cell>
        </row>
        <row r="13">
          <cell r="A13" t="str">
            <v>23075.066832/2022-34</v>
          </cell>
          <cell r="E13">
            <v>1</v>
          </cell>
        </row>
        <row r="14">
          <cell r="A14" t="str">
            <v>23075.066955/2022-75</v>
          </cell>
          <cell r="E14">
            <v>1</v>
          </cell>
        </row>
        <row r="15">
          <cell r="A15" t="str">
            <v>23075.066991/2022-39</v>
          </cell>
          <cell r="E15">
            <v>1</v>
          </cell>
        </row>
        <row r="16">
          <cell r="A16" t="str">
            <v>23075.067115/2022-20</v>
          </cell>
          <cell r="E16">
            <v>1</v>
          </cell>
        </row>
        <row r="17">
          <cell r="A17" t="str">
            <v>23075.067193/2022-24</v>
          </cell>
          <cell r="E17">
            <v>1</v>
          </cell>
        </row>
        <row r="18">
          <cell r="A18" t="str">
            <v>23075.067234/2022-82</v>
          </cell>
          <cell r="E18">
            <v>1</v>
          </cell>
        </row>
        <row r="19">
          <cell r="A19" t="str">
            <v>23075.067503/2022-19</v>
          </cell>
          <cell r="E19">
            <v>1</v>
          </cell>
        </row>
        <row r="20">
          <cell r="A20" t="str">
            <v>23075.068084/2022-24</v>
          </cell>
          <cell r="E20">
            <v>1</v>
          </cell>
        </row>
        <row r="21">
          <cell r="A21" t="str">
            <v>23075.068128/2022-16</v>
          </cell>
          <cell r="E21">
            <v>1</v>
          </cell>
        </row>
        <row r="22">
          <cell r="A22" t="str">
            <v>23075.068203/2022-49</v>
          </cell>
          <cell r="E22">
            <v>1</v>
          </cell>
        </row>
        <row r="23">
          <cell r="A23" t="str">
            <v>23075.068423/2022-72</v>
          </cell>
          <cell r="E23">
            <v>1</v>
          </cell>
        </row>
        <row r="24">
          <cell r="A24" t="str">
            <v>23075.069021/2022-95</v>
          </cell>
          <cell r="E24">
            <v>1</v>
          </cell>
        </row>
        <row r="25">
          <cell r="A25" t="str">
            <v>23075.069342/2022-90</v>
          </cell>
          <cell r="E25">
            <v>1</v>
          </cell>
        </row>
        <row r="26">
          <cell r="A26" t="str">
            <v>23075.069817/2022-48</v>
          </cell>
          <cell r="E26">
            <v>1</v>
          </cell>
        </row>
        <row r="27">
          <cell r="A27" t="str">
            <v>23075.070487/2022-33</v>
          </cell>
          <cell r="E27">
            <v>1</v>
          </cell>
        </row>
        <row r="28">
          <cell r="A28" t="str">
            <v>23075.070909/2022-71</v>
          </cell>
          <cell r="E28">
            <v>1</v>
          </cell>
        </row>
        <row r="29">
          <cell r="A29" t="str">
            <v>23075.071457/2022-44</v>
          </cell>
          <cell r="E29">
            <v>1</v>
          </cell>
        </row>
        <row r="30">
          <cell r="A30" t="str">
            <v>23075.072060/2022-70</v>
          </cell>
          <cell r="E30">
            <v>1</v>
          </cell>
        </row>
        <row r="31">
          <cell r="A31" t="str">
            <v>23075.073962/2022-23</v>
          </cell>
          <cell r="E31">
            <v>1</v>
          </cell>
        </row>
        <row r="32">
          <cell r="A32" t="str">
            <v>23075.078633/2022-79</v>
          </cell>
          <cell r="E32">
            <v>1</v>
          </cell>
        </row>
        <row r="33">
          <cell r="A33" t="str">
            <v>23075.015851/2023-83</v>
          </cell>
          <cell r="E33">
            <v>1</v>
          </cell>
        </row>
        <row r="34">
          <cell r="A34" t="str">
            <v>23075.016651/2023-48</v>
          </cell>
          <cell r="E34">
            <v>1</v>
          </cell>
        </row>
        <row r="35">
          <cell r="A35" t="str">
            <v>23075.016061/2023-15</v>
          </cell>
          <cell r="E35">
            <v>1</v>
          </cell>
        </row>
        <row r="36">
          <cell r="A36" t="str">
            <v>23075.015711/2023-13</v>
          </cell>
          <cell r="E36">
            <v>1</v>
          </cell>
        </row>
        <row r="37">
          <cell r="A37" t="str">
            <v>23075.015880/2023-45</v>
          </cell>
          <cell r="E37">
            <v>1</v>
          </cell>
        </row>
        <row r="38">
          <cell r="A38" t="str">
            <v>23075.015989/2023-82</v>
          </cell>
          <cell r="E38">
            <v>1</v>
          </cell>
        </row>
        <row r="39">
          <cell r="A39" t="str">
            <v>23075.015533/2023-12</v>
          </cell>
          <cell r="E39">
            <v>1</v>
          </cell>
        </row>
        <row r="40">
          <cell r="A40" t="str">
            <v>23075.015838/2023-24</v>
          </cell>
          <cell r="E40">
            <v>1</v>
          </cell>
        </row>
        <row r="41">
          <cell r="A41" t="str">
            <v>23075.016907/2023-17</v>
          </cell>
          <cell r="E41">
            <v>1</v>
          </cell>
        </row>
        <row r="42">
          <cell r="A42" t="str">
            <v>23075.016943/2023-81</v>
          </cell>
          <cell r="E42">
            <v>1</v>
          </cell>
        </row>
        <row r="43">
          <cell r="A43" t="str">
            <v>23075.016002/2023-47</v>
          </cell>
          <cell r="E43">
            <v>1</v>
          </cell>
        </row>
        <row r="44">
          <cell r="A44" t="str">
            <v>23075.016904/2023-83</v>
          </cell>
          <cell r="E44">
            <v>1</v>
          </cell>
        </row>
        <row r="45">
          <cell r="A45" t="str">
            <v>23075.017186/2023-62</v>
          </cell>
          <cell r="E45">
            <v>1</v>
          </cell>
        </row>
        <row r="46">
          <cell r="A46" t="str">
            <v>23075.016525/2023-93</v>
          </cell>
          <cell r="E46">
            <v>1</v>
          </cell>
        </row>
        <row r="47">
          <cell r="A47" t="str">
            <v>23075.016256/2023-65</v>
          </cell>
          <cell r="E47">
            <v>1</v>
          </cell>
        </row>
        <row r="48">
          <cell r="A48" t="str">
            <v>23075.018054/2023-58</v>
          </cell>
          <cell r="E48">
            <v>1</v>
          </cell>
        </row>
        <row r="49">
          <cell r="A49" t="str">
            <v>23075.017096/2023-71</v>
          </cell>
          <cell r="E49">
            <v>1</v>
          </cell>
        </row>
        <row r="50">
          <cell r="A50" t="str">
            <v>23075.018941/2023-26</v>
          </cell>
          <cell r="E50">
            <v>1</v>
          </cell>
        </row>
        <row r="51">
          <cell r="A51" t="str">
            <v>23075.016952/2023-71</v>
          </cell>
          <cell r="E51">
            <v>1</v>
          </cell>
        </row>
        <row r="52">
          <cell r="A52" t="str">
            <v>23075.017572/2023-54</v>
          </cell>
          <cell r="E52">
            <v>1</v>
          </cell>
        </row>
        <row r="53">
          <cell r="A53" t="str">
            <v>23075.016667/2023-51</v>
          </cell>
          <cell r="E53">
            <v>1</v>
          </cell>
        </row>
        <row r="54">
          <cell r="A54" t="str">
            <v>23075.016917/2023-52</v>
          </cell>
          <cell r="E54">
            <v>1</v>
          </cell>
        </row>
        <row r="55">
          <cell r="A55" t="str">
            <v>23075.019577/2023-11</v>
          </cell>
          <cell r="E55">
            <v>1</v>
          </cell>
        </row>
        <row r="56">
          <cell r="A56" t="str">
            <v>23075.016381/2023-75</v>
          </cell>
          <cell r="E56">
            <v>1</v>
          </cell>
        </row>
        <row r="57">
          <cell r="A57" t="str">
            <v>23075.017103/2023-35</v>
          </cell>
          <cell r="E57">
            <v>1</v>
          </cell>
        </row>
        <row r="58">
          <cell r="A58" t="str">
            <v>23075.019137/2023-64</v>
          </cell>
          <cell r="E58">
            <v>1</v>
          </cell>
        </row>
        <row r="59">
          <cell r="A59" t="str">
            <v>23075.073345/2022-28</v>
          </cell>
          <cell r="E59">
            <v>1</v>
          </cell>
        </row>
        <row r="60">
          <cell r="A60" t="str">
            <v>23075.016337/2023-65</v>
          </cell>
          <cell r="E60">
            <v>1</v>
          </cell>
        </row>
        <row r="61">
          <cell r="A61" t="str">
            <v>23075.016117/2023-31</v>
          </cell>
          <cell r="E61">
            <v>1</v>
          </cell>
        </row>
        <row r="62">
          <cell r="A62" t="str">
            <v>23075.072756/2022-04</v>
          </cell>
          <cell r="E62">
            <v>1</v>
          </cell>
        </row>
        <row r="63">
          <cell r="A63" t="str">
            <v>23075.017360/2023-77</v>
          </cell>
          <cell r="E63">
            <v>1</v>
          </cell>
        </row>
        <row r="64">
          <cell r="A64" t="str">
            <v>23075.021427/2023-78</v>
          </cell>
          <cell r="E64">
            <v>1</v>
          </cell>
        </row>
        <row r="65">
          <cell r="A65" t="str">
            <v>23075.021261/2023-90</v>
          </cell>
          <cell r="E65">
            <v>1</v>
          </cell>
        </row>
        <row r="66">
          <cell r="A66" t="str">
            <v>23075.021504/2023-90</v>
          </cell>
          <cell r="E66">
            <v>1</v>
          </cell>
        </row>
        <row r="67">
          <cell r="A67" t="str">
            <v>23075.021949/2023-70</v>
          </cell>
          <cell r="E67">
            <v>1</v>
          </cell>
        </row>
        <row r="68">
          <cell r="A68" t="str">
            <v>23075.021250/2023-18</v>
          </cell>
          <cell r="E68">
            <v>1</v>
          </cell>
        </row>
        <row r="69">
          <cell r="A69" t="str">
            <v>23075.021339/2023-76</v>
          </cell>
          <cell r="E69">
            <v>1</v>
          </cell>
        </row>
        <row r="70">
          <cell r="A70" t="str">
            <v>23075.021541/2023-06</v>
          </cell>
          <cell r="E70">
            <v>1</v>
          </cell>
        </row>
        <row r="71">
          <cell r="A71" t="str">
            <v>23075.020971/2023-01</v>
          </cell>
          <cell r="E71">
            <v>1</v>
          </cell>
        </row>
        <row r="72">
          <cell r="A72" t="str">
            <v>23075.018493/2023-61</v>
          </cell>
          <cell r="E72">
            <v>1</v>
          </cell>
        </row>
        <row r="73">
          <cell r="A73" t="str">
            <v>23075.016187/2023-90</v>
          </cell>
          <cell r="E73">
            <v>1</v>
          </cell>
        </row>
        <row r="74">
          <cell r="A74" t="str">
            <v>23075.017136/2023-85</v>
          </cell>
          <cell r="E74">
            <v>1</v>
          </cell>
        </row>
        <row r="75">
          <cell r="A75" t="str">
            <v>23075.015998/2023-73</v>
          </cell>
          <cell r="E75">
            <v>1</v>
          </cell>
        </row>
        <row r="76">
          <cell r="A76" t="str">
            <v>23075.016107/2023-04</v>
          </cell>
          <cell r="E76">
            <v>1</v>
          </cell>
        </row>
        <row r="77">
          <cell r="A77" t="str">
            <v>23075.022566/2023-19</v>
          </cell>
          <cell r="E77">
            <v>1</v>
          </cell>
        </row>
        <row r="78">
          <cell r="A78" t="str">
            <v>23075.022209/2023-51</v>
          </cell>
          <cell r="E78">
            <v>1</v>
          </cell>
        </row>
        <row r="79">
          <cell r="A79" t="str">
            <v>23075.022183/2023-41</v>
          </cell>
          <cell r="E79">
            <v>1</v>
          </cell>
        </row>
        <row r="80">
          <cell r="A80" t="str">
            <v>23075.015939/2023-03</v>
          </cell>
          <cell r="E80">
            <v>1</v>
          </cell>
        </row>
        <row r="81">
          <cell r="A81" t="str">
            <v>23075.024984/2023-41</v>
          </cell>
          <cell r="E81">
            <v>1</v>
          </cell>
        </row>
        <row r="82">
          <cell r="A82" t="str">
            <v>23075.017790/2023-99</v>
          </cell>
          <cell r="E82">
            <v>1</v>
          </cell>
        </row>
        <row r="83">
          <cell r="A83" t="str">
            <v>23075.026500/2023-06</v>
          </cell>
          <cell r="E83">
            <v>1</v>
          </cell>
        </row>
        <row r="84">
          <cell r="A84" t="str">
            <v>23075.015923/2023-92</v>
          </cell>
          <cell r="E84">
            <v>1</v>
          </cell>
        </row>
        <row r="85">
          <cell r="A85" t="str">
            <v>23075.024894/2023-50</v>
          </cell>
          <cell r="E85">
            <v>1</v>
          </cell>
        </row>
        <row r="86">
          <cell r="A86" t="str">
            <v>23075.015032/2023-36</v>
          </cell>
          <cell r="E86">
            <v>1</v>
          </cell>
        </row>
        <row r="87">
          <cell r="A87" t="str">
            <v>23075.019226/2023-19</v>
          </cell>
          <cell r="E87">
            <v>1</v>
          </cell>
        </row>
        <row r="88">
          <cell r="A88" t="str">
            <v>23075.021105/2023-29</v>
          </cell>
          <cell r="E88">
            <v>1</v>
          </cell>
        </row>
        <row r="89">
          <cell r="A89" t="str">
            <v>23075.021012/2023-02</v>
          </cell>
          <cell r="E89">
            <v>1</v>
          </cell>
        </row>
        <row r="90">
          <cell r="A90" t="str">
            <v>23075.024617/2023-47</v>
          </cell>
          <cell r="E90">
            <v>1</v>
          </cell>
        </row>
        <row r="91">
          <cell r="A91" t="str">
            <v>23075.022073/2023-89</v>
          </cell>
          <cell r="E91">
            <v>1</v>
          </cell>
        </row>
        <row r="92">
          <cell r="A92" t="str">
            <v>23075.019086/2023-71</v>
          </cell>
          <cell r="E92">
            <v>1</v>
          </cell>
        </row>
        <row r="93">
          <cell r="A93" t="str">
            <v>23075.021120/2023-77</v>
          </cell>
          <cell r="E93">
            <v>1</v>
          </cell>
        </row>
        <row r="94">
          <cell r="A94" t="str">
            <v>23075.019941/2023-43</v>
          </cell>
          <cell r="E94">
            <v>1</v>
          </cell>
        </row>
        <row r="95">
          <cell r="A95" t="str">
            <v>23075.022204/2023-28</v>
          </cell>
          <cell r="E95">
            <v>1</v>
          </cell>
        </row>
        <row r="96">
          <cell r="A96" t="str">
            <v>23075.020996/2023-04</v>
          </cell>
          <cell r="E96">
            <v>1</v>
          </cell>
        </row>
        <row r="97">
          <cell r="A97" t="str">
            <v>23075.026406/2023-49</v>
          </cell>
          <cell r="E97">
            <v>1</v>
          </cell>
        </row>
        <row r="98">
          <cell r="A98" t="str">
            <v>23075.025013/2023-18</v>
          </cell>
          <cell r="E98">
            <v>1</v>
          </cell>
        </row>
        <row r="99">
          <cell r="A99" t="str">
            <v>23075.025354/2023-93</v>
          </cell>
          <cell r="E99">
            <v>1</v>
          </cell>
        </row>
        <row r="100">
          <cell r="A100" t="str">
            <v>23075.021144/2023-26</v>
          </cell>
          <cell r="E100">
            <v>1</v>
          </cell>
        </row>
        <row r="101">
          <cell r="A101" t="str">
            <v>23075.020928/2023-37</v>
          </cell>
          <cell r="E101">
            <v>1</v>
          </cell>
        </row>
        <row r="102">
          <cell r="A102" t="str">
            <v>23075.026375/2023-26</v>
          </cell>
          <cell r="E102">
            <v>1</v>
          </cell>
        </row>
        <row r="103">
          <cell r="A103" t="str">
            <v>23075.019271/2023-65</v>
          </cell>
          <cell r="E103">
            <v>1</v>
          </cell>
        </row>
        <row r="104">
          <cell r="A104" t="str">
            <v>23075.021142/2023-37</v>
          </cell>
          <cell r="E104">
            <v>1</v>
          </cell>
        </row>
        <row r="105">
          <cell r="A105" t="str">
            <v>23075.024892/2023-61</v>
          </cell>
          <cell r="E105">
            <v>1</v>
          </cell>
        </row>
        <row r="106">
          <cell r="A106" t="str">
            <v>23075.021080/2023-63</v>
          </cell>
          <cell r="E106">
            <v>1</v>
          </cell>
        </row>
        <row r="107">
          <cell r="A107" t="str">
            <v>23075.021026/2023-18</v>
          </cell>
          <cell r="E107">
            <v>1</v>
          </cell>
        </row>
        <row r="108">
          <cell r="A108" t="str">
            <v>23075.021123/2023-19</v>
          </cell>
          <cell r="E108">
            <v>1</v>
          </cell>
        </row>
        <row r="109">
          <cell r="A109" t="str">
            <v>23075.021003/2023-11</v>
          </cell>
          <cell r="E109">
            <v>1</v>
          </cell>
        </row>
        <row r="110">
          <cell r="A110" t="str">
            <v>23075.015075/2023-11</v>
          </cell>
          <cell r="E110">
            <v>1</v>
          </cell>
        </row>
        <row r="111">
          <cell r="A111" t="str">
            <v>23075.025096/2023-45</v>
          </cell>
          <cell r="E111">
            <v>1</v>
          </cell>
        </row>
        <row r="112">
          <cell r="A112" t="str">
            <v>23075.025102/2023-64</v>
          </cell>
          <cell r="E112">
            <v>1</v>
          </cell>
        </row>
        <row r="113">
          <cell r="A113" t="str">
            <v>23075.025542/2023-11</v>
          </cell>
          <cell r="E113">
            <v>1</v>
          </cell>
        </row>
        <row r="114">
          <cell r="A114" t="str">
            <v>23075.021143/2023-81</v>
          </cell>
          <cell r="E114">
            <v>1</v>
          </cell>
        </row>
        <row r="115">
          <cell r="A115" t="str">
            <v>23075.072074/2022-93</v>
          </cell>
          <cell r="E115">
            <v>1</v>
          </cell>
        </row>
        <row r="116">
          <cell r="A116" t="str">
            <v>23075.026070/2023-14</v>
          </cell>
          <cell r="E116">
            <v>1</v>
          </cell>
        </row>
        <row r="117">
          <cell r="A117" t="str">
            <v>23075.019503/2023-85</v>
          </cell>
          <cell r="E117">
            <v>1</v>
          </cell>
        </row>
        <row r="118">
          <cell r="A118" t="str">
            <v>23075.021095/2023-21</v>
          </cell>
          <cell r="E118">
            <v>1</v>
          </cell>
        </row>
        <row r="119">
          <cell r="A119" t="str">
            <v>23075.029539/2023-77</v>
          </cell>
          <cell r="E119">
            <v>1</v>
          </cell>
        </row>
        <row r="120">
          <cell r="A120" t="str">
            <v>23075.030951/2023-30</v>
          </cell>
          <cell r="E120">
            <v>1</v>
          </cell>
        </row>
        <row r="121">
          <cell r="A121" t="str">
            <v>23075.024450/2023-14</v>
          </cell>
          <cell r="E121">
            <v>1</v>
          </cell>
        </row>
        <row r="122">
          <cell r="A122" t="str">
            <v>23075.070740/2022-59</v>
          </cell>
          <cell r="E122">
            <v>1</v>
          </cell>
        </row>
        <row r="123">
          <cell r="A123" t="str">
            <v>23075.072133/2022-23</v>
          </cell>
          <cell r="E123">
            <v>1</v>
          </cell>
        </row>
        <row r="124">
          <cell r="A124" t="str">
            <v>23075.026321/2023-61</v>
          </cell>
          <cell r="E124">
            <v>1</v>
          </cell>
        </row>
        <row r="125">
          <cell r="A125" t="str">
            <v>23075.064182/2023-73</v>
          </cell>
          <cell r="E125">
            <v>1</v>
          </cell>
        </row>
        <row r="126">
          <cell r="A126" t="str">
            <v>23075.065744/2023-04</v>
          </cell>
          <cell r="E126">
            <v>1</v>
          </cell>
        </row>
        <row r="127">
          <cell r="A127" t="str">
            <v>23075.021339/2023-76</v>
          </cell>
          <cell r="E127">
            <v>1</v>
          </cell>
        </row>
        <row r="128">
          <cell r="A128" t="str">
            <v>23075.063973/2023-86</v>
          </cell>
          <cell r="E128">
            <v>1</v>
          </cell>
        </row>
        <row r="129">
          <cell r="A129" t="str">
            <v>23075.064784/2023-21</v>
          </cell>
          <cell r="E129">
            <v>1</v>
          </cell>
        </row>
        <row r="130">
          <cell r="A130" t="str">
            <v>23075.030951/2023-30</v>
          </cell>
          <cell r="E130">
            <v>1</v>
          </cell>
        </row>
        <row r="131">
          <cell r="A131" t="str">
            <v>23075.025354/2023-93</v>
          </cell>
          <cell r="E131">
            <v>1</v>
          </cell>
        </row>
        <row r="132">
          <cell r="A132" t="str">
            <v>23075.024450/2023-14</v>
          </cell>
          <cell r="E132">
            <v>1</v>
          </cell>
        </row>
        <row r="133">
          <cell r="A133" t="str">
            <v>23075.065311/2023-41</v>
          </cell>
          <cell r="E133">
            <v>1</v>
          </cell>
        </row>
        <row r="134">
          <cell r="A134" t="str">
            <v>23075.064185/2023-15</v>
          </cell>
          <cell r="E134">
            <v>1</v>
          </cell>
        </row>
        <row r="135">
          <cell r="A135" t="str">
            <v>23075.036177/2023-71</v>
          </cell>
          <cell r="E135">
            <v>1</v>
          </cell>
        </row>
        <row r="136">
          <cell r="A136" t="str">
            <v>23075.070909/2022-71</v>
          </cell>
          <cell r="E136">
            <v>1</v>
          </cell>
        </row>
        <row r="137">
          <cell r="A137" t="str">
            <v>23075.064001/2023-17</v>
          </cell>
          <cell r="E137">
            <v>1</v>
          </cell>
        </row>
        <row r="138">
          <cell r="A138" t="str">
            <v>23075.065715/2023-34</v>
          </cell>
          <cell r="E138">
            <v>1</v>
          </cell>
        </row>
        <row r="139">
          <cell r="A139" t="str">
            <v>23075.065894/2023-18</v>
          </cell>
          <cell r="E139">
            <v>1</v>
          </cell>
        </row>
        <row r="140">
          <cell r="A140" t="str">
            <v>23075.065578/2023-38</v>
          </cell>
          <cell r="E140">
            <v>1</v>
          </cell>
        </row>
        <row r="141">
          <cell r="A141" t="str">
            <v>23075.064212/2023-41</v>
          </cell>
          <cell r="E141">
            <v>1</v>
          </cell>
        </row>
        <row r="142">
          <cell r="A142" t="str">
            <v>23075.063998/2023-80</v>
          </cell>
          <cell r="E142">
            <v>1</v>
          </cell>
        </row>
        <row r="143">
          <cell r="A143" t="str">
            <v>23075.018941/2023-26</v>
          </cell>
          <cell r="E143">
            <v>1</v>
          </cell>
        </row>
        <row r="144">
          <cell r="A144" t="str">
            <v>23075.064259/2023-13</v>
          </cell>
          <cell r="E144">
            <v>1</v>
          </cell>
        </row>
        <row r="145">
          <cell r="A145" t="str">
            <v>23075.064692/2023-41</v>
          </cell>
          <cell r="E145">
            <v>1</v>
          </cell>
        </row>
        <row r="146">
          <cell r="A146" t="str">
            <v>23075.065664/2023-41</v>
          </cell>
          <cell r="E146">
            <v>1</v>
          </cell>
        </row>
        <row r="147">
          <cell r="A147" t="str">
            <v>23075.064062/2023-76</v>
          </cell>
          <cell r="E147">
            <v>1</v>
          </cell>
        </row>
        <row r="148">
          <cell r="A148" t="str">
            <v>23075.015851/2023-83</v>
          </cell>
          <cell r="E148">
            <v>1</v>
          </cell>
        </row>
        <row r="149">
          <cell r="A149" t="str">
            <v>23075.065871/2023-03</v>
          </cell>
          <cell r="E149">
            <v>1</v>
          </cell>
        </row>
        <row r="150">
          <cell r="A150" t="str">
            <v>23075.066149/2023-88</v>
          </cell>
          <cell r="E150">
            <v>1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251.33121689815" createdVersion="6" refreshedVersion="6" minRefreshableVersion="3" recordCount="360" xr:uid="{830B6BAF-91F3-4DED-BA98-CAABA80F0300}">
  <cacheSource type="worksheet">
    <worksheetSource ref="A1:K361" sheet="Dados"/>
  </cacheSource>
  <cacheFields count="11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28">
        <s v="Administrador"/>
        <s v="Assistente em Administração"/>
        <s v="Técnico em Contabilidade"/>
        <s v="Contador"/>
        <s v="Auxiliar em Administração"/>
        <s v="Auxiliar de Biblioteca"/>
        <s v="Estatístico"/>
        <s v="Analista de Tecnologia da Informação"/>
        <s v="Técnico de Tecnologia da Informação"/>
        <s v="Assistente de Aluno"/>
        <s v="Bibliotecário – Documentalista"/>
        <s v="Tecnólogo - Formação"/>
        <s v="Técnico em Assuntos Educacionais"/>
        <s v="Revisor de Texto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 - Área"/>
        <s v="Assistente Social"/>
        <s v="Economista"/>
        <s v="Produtor Cultural"/>
        <s v="Auditor"/>
        <s v="Pedagogo" u="1"/>
        <s v="Pedagogo Área" u="1"/>
      </sharedItems>
    </cacheField>
    <cacheField name="Unidade" numFmtId="0">
      <sharedItems count="33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Setor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  <s v="Pró-Reitoria de Planejamento, Orçamento e Finanças - PROPLAN"/>
        <s v="Campus Toledo"/>
        <s v="Diretoria de Desenvolvimento e Integração dos Campi - INTEGRA"/>
        <s v="Auditoria Interna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3-11-17T00:00:00"/>
    </cacheField>
    <cacheField name="Qtde" numFmtId="0">
      <sharedItems containsSemiMixedTypes="0" containsString="0" containsNumber="1" containsInteger="1" minValue="1" maxValue="1"/>
    </cacheField>
    <cacheField name="Mês" numFmtId="0">
      <sharedItems count="10">
        <s v="Nov"/>
        <s v="Dez"/>
        <s v="Fev"/>
        <s v="Jan"/>
        <s v="Mar"/>
        <s v="Abr"/>
        <s v="Mai"/>
        <s v="Jun"/>
        <s v="Jul"/>
        <s v="Out"/>
      </sharedItems>
    </cacheField>
    <cacheField name="Ano" numFmtId="0">
      <sharedItems containsSemiMixedTypes="0" containsString="0" containsNumber="1" containsInteger="1" minValue="2022" maxValue="2023" count="2">
        <n v="2022"/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s v="23075.066228/2022-16"/>
    <s v="1.355/2022"/>
    <s v="CAMILA GOURGUES PEREIRA"/>
    <x v="0"/>
    <x v="0"/>
    <s v="Unidade de Controle e Execução Orçamentária - UCEO"/>
    <x v="0"/>
    <d v="2022-11-30T00:00:00"/>
    <n v="1"/>
    <x v="0"/>
    <x v="0"/>
  </r>
  <r>
    <s v="23075.066228/2022-16"/>
    <s v="1.409/2022"/>
    <s v="ELLIE VOLANSKI"/>
    <x v="1"/>
    <x v="0"/>
    <s v="Unidade de Controle e Execução Orçamentária - UCEO"/>
    <x v="0"/>
    <d v="2022-11-30T00:00:00"/>
    <n v="1"/>
    <x v="0"/>
    <x v="0"/>
  </r>
  <r>
    <s v="23075.067234/2022-82"/>
    <s v="1.466/2022"/>
    <s v="PATRICIA DE SOUZA DOS SANTOS"/>
    <x v="1"/>
    <x v="1"/>
    <s v="Unidade de Controle e Execução Orçamentária - UCEO"/>
    <x v="1"/>
    <d v="2022-12-02T00:00:00"/>
    <n v="1"/>
    <x v="1"/>
    <x v="0"/>
  </r>
  <r>
    <s v="23075.069021/2022-95"/>
    <s v="1.467/2022"/>
    <s v="CASSIANO TADEU DE PAULA MAYER"/>
    <x v="2"/>
    <x v="2"/>
    <s v="Unidade de Controle e Execução Orçamentária - UCEO"/>
    <x v="0"/>
    <d v="2022-12-02T00:00:00"/>
    <n v="1"/>
    <x v="1"/>
    <x v="0"/>
  </r>
  <r>
    <s v="23075.069021/2022-95"/>
    <s v="1.468/2022"/>
    <s v="LEANDRO HENRIQUE TRAPP"/>
    <x v="3"/>
    <x v="2"/>
    <s v="Unidade de Controle e Execução Orçamentária - UCEO"/>
    <x v="0"/>
    <d v="2022-12-02T00:00:00"/>
    <n v="1"/>
    <x v="1"/>
    <x v="0"/>
  </r>
  <r>
    <s v="23075.069021/2022-95"/>
    <s v="1.470/2022"/>
    <s v="MARISA FABIANA MARQUES DE FARIAS"/>
    <x v="1"/>
    <x v="2"/>
    <s v="Unidade de Controle e Execução Orçamentária - UCEO"/>
    <x v="1"/>
    <d v="2022-12-02T00:00:00"/>
    <n v="1"/>
    <x v="1"/>
    <x v="0"/>
  </r>
  <r>
    <s v="23075.066991/2022-39"/>
    <s v="1.471/2022"/>
    <s v="DAGOBERTO LUIZ KOUTTON"/>
    <x v="1"/>
    <x v="3"/>
    <s v="Unidade de Controle e Execução Orçamentária - UCEO"/>
    <x v="1"/>
    <d v="2022-12-02T00:00:00"/>
    <n v="1"/>
    <x v="1"/>
    <x v="0"/>
  </r>
  <r>
    <s v="23075.066300/2022-05"/>
    <s v="1.472/2022"/>
    <s v="ALEX SANDER PEREIRA"/>
    <x v="1"/>
    <x v="4"/>
    <s v="Unidade de Controle e Execução Orçamentária - UCEO"/>
    <x v="0"/>
    <d v="2022-12-02T00:00:00"/>
    <n v="1"/>
    <x v="1"/>
    <x v="0"/>
  </r>
  <r>
    <s v="23075.066300/2022-05"/>
    <s v="1.473/2022"/>
    <s v="ALINE BARBOZA HERMANN"/>
    <x v="3"/>
    <x v="4"/>
    <s v="Unidade de Controle e Execução Orçamentária - UCEO"/>
    <x v="0"/>
    <d v="2022-12-02T00:00:00"/>
    <n v="1"/>
    <x v="1"/>
    <x v="0"/>
  </r>
  <r>
    <s v="23075.066300/2022-05"/>
    <s v="1.474/2022"/>
    <s v="DALGLISH FERNANDO VIEIRA"/>
    <x v="1"/>
    <x v="4"/>
    <s v="Unidade de Controle e Execução Orçamentária - UCEO"/>
    <x v="0"/>
    <d v="2022-12-02T00:00:00"/>
    <n v="1"/>
    <x v="1"/>
    <x v="0"/>
  </r>
  <r>
    <s v="23075.066300/2022-05"/>
    <s v="1.475/2022"/>
    <s v="EDILAINE DE AZEVEDO VIEIRA"/>
    <x v="0"/>
    <x v="4"/>
    <s v="Unidade de Controle e Execução Orçamentária - UCEO"/>
    <x v="0"/>
    <d v="2022-12-02T00:00:00"/>
    <n v="1"/>
    <x v="1"/>
    <x v="0"/>
  </r>
  <r>
    <s v="23075.066300/2022-05"/>
    <s v="1.476/2022"/>
    <s v="FELIPE FIGUEIREDO MARTINS"/>
    <x v="1"/>
    <x v="4"/>
    <s v="Unidade de Controle e Execução Orçamentária - UCEO"/>
    <x v="0"/>
    <d v="2022-12-02T00:00:00"/>
    <n v="1"/>
    <x v="1"/>
    <x v="0"/>
  </r>
  <r>
    <s v="23075.066300/2022-05"/>
    <s v="1.477/2022"/>
    <s v="HELTON ANDERSON BARCELOS"/>
    <x v="0"/>
    <x v="4"/>
    <s v="Unidade de Controle e Execução Orçamentária - UCEO"/>
    <x v="0"/>
    <d v="2022-12-02T00:00:00"/>
    <n v="1"/>
    <x v="1"/>
    <x v="0"/>
  </r>
  <r>
    <s v="23075.066300/2022-05"/>
    <s v="156/2023"/>
    <s v="LUIS HENRIQUE BARCELLOS MARQUES"/>
    <x v="4"/>
    <x v="4"/>
    <s v="Unidade de Controle e Execução Orçamentária - UCEO"/>
    <x v="1"/>
    <d v="2023-02-13T00:00:00"/>
    <n v="1"/>
    <x v="2"/>
    <x v="1"/>
  </r>
  <r>
    <s v="23075.066300/2022-05"/>
    <s v="157/2023"/>
    <s v="RODRIGO LEANDRO PINTO"/>
    <x v="1"/>
    <x v="4"/>
    <s v="Unidade de Controle e Execução Orçamentária - UCEO"/>
    <x v="0"/>
    <d v="2023-02-13T00:00:00"/>
    <n v="1"/>
    <x v="2"/>
    <x v="1"/>
  </r>
  <r>
    <s v="23075.069342/2022-90"/>
    <s v="1.482/2022"/>
    <s v="ALOIS MUNHOZ PEREIRA MOREIRA FONSECA"/>
    <x v="1"/>
    <x v="5"/>
    <s v="Unidade de Controle e Execução Orçamentária - UCEO"/>
    <x v="1"/>
    <d v="2022-12-02T00:00:00"/>
    <n v="1"/>
    <x v="1"/>
    <x v="0"/>
  </r>
  <r>
    <s v="23075.069342/2022-90"/>
    <s v="1.483/2022"/>
    <s v="MARIA STAEL BITTENCOURT MADUREIRA"/>
    <x v="0"/>
    <x v="5"/>
    <s v="Unidade de Controle e Execução Orçamentária - UCEO"/>
    <x v="1"/>
    <d v="2022-12-02T00:00:00"/>
    <n v="1"/>
    <x v="1"/>
    <x v="0"/>
  </r>
  <r>
    <s v="23075.069817/2022-48"/>
    <s v="1.480/2022"/>
    <s v="LUCIANO DERETTI"/>
    <x v="1"/>
    <x v="6"/>
    <s v="Unidade de Controle e Execução Orçamentária - UCEO"/>
    <x v="1"/>
    <d v="2022-12-02T00:00:00"/>
    <n v="1"/>
    <x v="1"/>
    <x v="0"/>
  </r>
  <r>
    <s v="23075.069817/2022-48"/>
    <s v="1.481/2022"/>
    <s v="ANANJARA FONTANA"/>
    <x v="3"/>
    <x v="6"/>
    <s v="Unidade de Controle e Execução Orçamentária - UCEO"/>
    <x v="1"/>
    <d v="2022-12-02T00:00:00"/>
    <n v="1"/>
    <x v="1"/>
    <x v="0"/>
  </r>
  <r>
    <s v="23075.068084/2022-24"/>
    <s v="1.484/2022"/>
    <s v="ALLAN RODRIGO DE LIMA"/>
    <x v="1"/>
    <x v="7"/>
    <s v="Unidade de Controle e Execução Orçamentária - UCEO"/>
    <x v="1"/>
    <d v="2022-12-02T00:00:00"/>
    <n v="1"/>
    <x v="1"/>
    <x v="0"/>
  </r>
  <r>
    <s v="23075.067193/2022-24"/>
    <s v="1.529/2022"/>
    <s v="GERSON MIGUEL YASBECK"/>
    <x v="1"/>
    <x v="8"/>
    <s v="Unidade de Controle e Execução Orçamentária - UCEO"/>
    <x v="1"/>
    <d v="2022-12-09T00:00:00"/>
    <n v="1"/>
    <x v="1"/>
    <x v="0"/>
  </r>
  <r>
    <s v="23075.067115/2022-20"/>
    <s v="1.540/2022"/>
    <s v="MAURICIO SCHUBERT DA ROSA"/>
    <x v="3"/>
    <x v="9"/>
    <s v="Unidade de Controle e Execução Orçamentária - UCEO"/>
    <x v="1"/>
    <d v="2022-12-09T00:00:00"/>
    <n v="1"/>
    <x v="1"/>
    <x v="0"/>
  </r>
  <r>
    <s v="23075.070909/2022-71"/>
    <s v="1.537/2022"/>
    <s v="BIANCA CAROLLO RAMOS DA SILVA"/>
    <x v="1"/>
    <x v="10"/>
    <s v="Unidade de Controle e Execução Orçamentária - UCEO"/>
    <x v="1"/>
    <d v="2022-12-09T00:00:00"/>
    <n v="1"/>
    <x v="1"/>
    <x v="0"/>
  </r>
  <r>
    <s v="23075.070909/2022-71"/>
    <s v="1.538/2022"/>
    <s v="MARIO LUIZ SOARES FILHO"/>
    <x v="1"/>
    <x v="10"/>
    <s v="Unidade de Controle e Execução Orçamentária - UCEO"/>
    <x v="1"/>
    <d v="2022-12-09T00:00:00"/>
    <n v="1"/>
    <x v="1"/>
    <x v="0"/>
  </r>
  <r>
    <s v="23075.068423/2022-72"/>
    <s v="1.549/2022"/>
    <s v="MURILO DUARTE FEITOSA"/>
    <x v="3"/>
    <x v="11"/>
    <s v="Unidade de Controle e Execução Orçamentária - UCEO"/>
    <x v="1"/>
    <d v="2022-12-14T00:00:00"/>
    <n v="1"/>
    <x v="1"/>
    <x v="0"/>
  </r>
  <r>
    <s v="23075.068423/2022-72"/>
    <s v="1.550/2022"/>
    <s v="CARLENO ALCIDES AMORIM QUINTINO"/>
    <x v="0"/>
    <x v="11"/>
    <s v="Unidade de Controle e Execução Orçamentária - UCEO"/>
    <x v="1"/>
    <d v="2022-12-14T00:00:00"/>
    <n v="1"/>
    <x v="1"/>
    <x v="0"/>
  </r>
  <r>
    <s v="23075.068423/2022-72"/>
    <s v="1.551/2022"/>
    <s v="ALDIR ALDRIN PERESZLUHA"/>
    <x v="1"/>
    <x v="11"/>
    <s v="Unidade de Controle e Execução Orçamentária - UCEO"/>
    <x v="1"/>
    <d v="2022-12-14T00:00:00"/>
    <n v="1"/>
    <x v="1"/>
    <x v="0"/>
  </r>
  <r>
    <s v="23075.068423/2022-72"/>
    <s v="1.552/2022"/>
    <s v="ERNANI KRUGER CHERATO"/>
    <x v="2"/>
    <x v="11"/>
    <s v="Unidade de Controle e Execução Orçamentária - UCEO"/>
    <x v="1"/>
    <d v="2022-12-14T00:00:00"/>
    <n v="1"/>
    <x v="1"/>
    <x v="0"/>
  </r>
  <r>
    <s v="23075.067503/2022-19"/>
    <s v="1.630/2022"/>
    <s v="LUIZ CARLOS CARVALHO"/>
    <x v="2"/>
    <x v="12"/>
    <s v="Unidade de Controle e Execução Orçamentária - UCEO"/>
    <x v="1"/>
    <d v="2022-12-19T00:00:00"/>
    <n v="1"/>
    <x v="1"/>
    <x v="0"/>
  </r>
  <r>
    <s v="23075.067503/2022-19"/>
    <s v="1.631/2022"/>
    <s v="HUGO GUSTAVO VIEIRA BERALDI"/>
    <x v="3"/>
    <x v="12"/>
    <s v="Unidade de Controle e Execução Orçamentária - UCEO"/>
    <x v="1"/>
    <d v="2022-12-19T00:00:00"/>
    <n v="1"/>
    <x v="1"/>
    <x v="0"/>
  </r>
  <r>
    <s v="23075.072060/2022-70"/>
    <s v="1.632/2022"/>
    <s v="JANAINA DERETTI"/>
    <x v="5"/>
    <x v="13"/>
    <s v="Unidade de Controle e Execução Orçamentária - UCEO"/>
    <x v="1"/>
    <d v="2022-12-19T00:00:00"/>
    <n v="1"/>
    <x v="1"/>
    <x v="0"/>
  </r>
  <r>
    <s v="23075.072060/2022-70"/>
    <s v="1.633/2022"/>
    <s v="SIMONE TOD DECHANDT"/>
    <x v="1"/>
    <x v="13"/>
    <s v="Unidade de Controle e Execução Orçamentária - UCEO"/>
    <x v="1"/>
    <d v="2022-12-19T00:00:00"/>
    <n v="1"/>
    <x v="1"/>
    <x v="0"/>
  </r>
  <r>
    <s v="23075.068203/2022-49"/>
    <s v="1.634/2022"/>
    <s v="ALEXANDRE ARAUJO TRAVASSOS FARIA"/>
    <x v="3"/>
    <x v="14"/>
    <s v="Unidade de Controle e Execução Orçamentária - UCEO"/>
    <x v="1"/>
    <d v="2022-12-19T00:00:00"/>
    <n v="1"/>
    <x v="1"/>
    <x v="0"/>
  </r>
  <r>
    <s v="23075.068128/2022-16"/>
    <s v="1.697/2022"/>
    <s v="KAMILA ZANOTTO"/>
    <x v="0"/>
    <x v="15"/>
    <s v="Unidade de Apoio Administrativo - UAA"/>
    <x v="1"/>
    <d v="2022-12-26T00:00:00"/>
    <n v="1"/>
    <x v="1"/>
    <x v="0"/>
  </r>
  <r>
    <s v="23075.066955/2022-75"/>
    <s v="1.695/2022"/>
    <s v="DANIELI CESARI"/>
    <x v="2"/>
    <x v="16"/>
    <s v="Unidade de Controle e Execução Orçamentária - UCEO"/>
    <x v="1"/>
    <d v="2022-12-26T00:00:00"/>
    <n v="1"/>
    <x v="1"/>
    <x v="0"/>
  </r>
  <r>
    <s v="23075.066955/2022-75"/>
    <s v="1.696/2022"/>
    <s v="PAULO ROBERTO DE LIMA"/>
    <x v="0"/>
    <x v="16"/>
    <s v="Unidade de Controle e Execução Orçamentária - UCEO"/>
    <x v="1"/>
    <d v="2022-12-26T00:00:00"/>
    <n v="1"/>
    <x v="1"/>
    <x v="0"/>
  </r>
  <r>
    <s v="23075.066832/2022-34"/>
    <s v="87/2023"/>
    <s v="LEONARDO GOMES DE MELO"/>
    <x v="6"/>
    <x v="17"/>
    <s v="Coordenadoria de Software e Gestão de Dados - CSGD/AGTIC"/>
    <x v="1"/>
    <d v="2023-01-30T00:00:00"/>
    <n v="1"/>
    <x v="3"/>
    <x v="1"/>
  </r>
  <r>
    <s v="23075.066832/2022-34"/>
    <s v="88/2023"/>
    <s v="ANDREA WEBER"/>
    <x v="7"/>
    <x v="17"/>
    <s v="Coordenadoria de Software e Gestão de Dados - CSGD/AGTIC"/>
    <x v="0"/>
    <d v="2023-01-30T00:00:00"/>
    <n v="1"/>
    <x v="3"/>
    <x v="1"/>
  </r>
  <r>
    <s v="23075.066832/2022-34"/>
    <s v="90/2023"/>
    <s v="DIEGO ARON POPLADE"/>
    <x v="7"/>
    <x v="17"/>
    <s v="Coordenadoria de Software e Gestão de Dados - CSGD/AGTIC"/>
    <x v="0"/>
    <d v="2023-01-30T00:00:00"/>
    <n v="1"/>
    <x v="3"/>
    <x v="1"/>
  </r>
  <r>
    <s v="23075.066832/2022-34"/>
    <s v="96/2023"/>
    <s v="ELAINE SCHRAIBER TREVISAN"/>
    <x v="7"/>
    <x v="17"/>
    <s v="Coordenadoria de Software e Gestão de Dados - CSGD/AGTIC"/>
    <x v="0"/>
    <d v="2023-01-30T00:00:00"/>
    <n v="1"/>
    <x v="3"/>
    <x v="1"/>
  </r>
  <r>
    <s v="23075.066832/2022-34"/>
    <s v="99/2023"/>
    <s v="GUILHERME MATOS BARBOSA"/>
    <x v="7"/>
    <x v="17"/>
    <s v="Coordenadoria de Software e Gestão de Dados - CSGD/AGTIC"/>
    <x v="0"/>
    <d v="2023-01-30T00:00:00"/>
    <n v="1"/>
    <x v="3"/>
    <x v="1"/>
  </r>
  <r>
    <s v="23075.066832/2022-34"/>
    <s v="100/2023"/>
    <s v="ISAIDE LOPES DE OLIVEIRA"/>
    <x v="7"/>
    <x v="17"/>
    <s v="Coordenadoria de Software e Gestão de Dados - CSGD/AGTIC"/>
    <x v="0"/>
    <d v="2023-01-30T00:00:00"/>
    <n v="1"/>
    <x v="3"/>
    <x v="1"/>
  </r>
  <r>
    <s v="23075.066832/2022-34"/>
    <s v="101/2023"/>
    <s v="JAQUELINE RISSA FRANCO"/>
    <x v="7"/>
    <x v="17"/>
    <s v="Coordenadoria de Software e Gestão de Dados - CSGD/AGTIC"/>
    <x v="0"/>
    <d v="2023-01-30T00:00:00"/>
    <n v="1"/>
    <x v="3"/>
    <x v="1"/>
  </r>
  <r>
    <s v="23075.066832/2022-34"/>
    <s v="102/2023"/>
    <s v="LAURA SOFIA NARVAEZ SOMOZA"/>
    <x v="7"/>
    <x v="17"/>
    <s v="Coordenadoria de Software e Gestão de Dados - CSGD/AGTIC"/>
    <x v="0"/>
    <d v="2023-01-30T00:00:00"/>
    <n v="1"/>
    <x v="3"/>
    <x v="1"/>
  </r>
  <r>
    <s v="23075.066832/2022-34"/>
    <s v="103/2023"/>
    <s v="LEANDRO HOMMA NAGANO"/>
    <x v="8"/>
    <x v="17"/>
    <s v="Coordenadoria de Software e Gestão de Dados - CSGD/AGTIC"/>
    <x v="1"/>
    <d v="2023-01-30T00:00:00"/>
    <n v="1"/>
    <x v="3"/>
    <x v="1"/>
  </r>
  <r>
    <s v="23075.066832/2022-34"/>
    <s v="104/2023"/>
    <s v="LEANDRO RODRIGUES FERREIRA"/>
    <x v="7"/>
    <x v="17"/>
    <s v="Coordenadoria de Software e Gestão de Dados - CSGD/AGTIC"/>
    <x v="0"/>
    <d v="2023-01-30T00:00:00"/>
    <n v="1"/>
    <x v="3"/>
    <x v="1"/>
  </r>
  <r>
    <s v="23075.066832/2022-34"/>
    <s v="105/2023"/>
    <s v="MARIA ROSANE CHERNIJ"/>
    <x v="7"/>
    <x v="17"/>
    <s v="Coordenadoria de Software e Gestão de Dados - CSGD/AGTIC"/>
    <x v="0"/>
    <d v="2023-01-30T00:00:00"/>
    <n v="1"/>
    <x v="3"/>
    <x v="1"/>
  </r>
  <r>
    <s v="23075.066832/2022-34"/>
    <s v="106/2023"/>
    <s v="MAURO HIROTO SUZUKI"/>
    <x v="7"/>
    <x v="17"/>
    <s v="Coordenadoria de Software e Gestão de Dados - CSGD/AGTIC"/>
    <x v="1"/>
    <d v="2023-01-30T00:00:00"/>
    <n v="1"/>
    <x v="3"/>
    <x v="1"/>
  </r>
  <r>
    <s v="23075.066832/2022-34"/>
    <s v="108/2023"/>
    <s v="RENATO RAMOS"/>
    <x v="7"/>
    <x v="17"/>
    <s v="Coordenadoria de Software e Gestão de Dados - CSGD/AGTIC"/>
    <x v="0"/>
    <d v="2023-01-30T00:00:00"/>
    <n v="1"/>
    <x v="3"/>
    <x v="1"/>
  </r>
  <r>
    <s v="23075.066832/2022-34"/>
    <s v="109/2023"/>
    <s v="RODRIGO PEREZ FURTADO"/>
    <x v="7"/>
    <x v="17"/>
    <s v="Coordenadoria de Software e Gestão de Dados - CSGD/AGTIC"/>
    <x v="0"/>
    <d v="2023-01-30T00:00:00"/>
    <n v="1"/>
    <x v="3"/>
    <x v="1"/>
  </r>
  <r>
    <s v="23075.071457/2022-44"/>
    <s v="247/2023"/>
    <s v="CHARLES MASAHARU SAKAI"/>
    <x v="7"/>
    <x v="17"/>
    <s v="Agência de Tecnologia da Informação e Comunicação - AGTIC"/>
    <x v="0"/>
    <d v="2023-03-07T00:00:00"/>
    <n v="1"/>
    <x v="4"/>
    <x v="1"/>
  </r>
  <r>
    <s v="23075.071457/2022-44"/>
    <s v="248/2023"/>
    <s v="DENISE CRISTIANE DOS SANTOS"/>
    <x v="1"/>
    <x v="17"/>
    <s v="Agência de Tecnologia da Informação e Comunicação - AGTIC"/>
    <x v="0"/>
    <d v="2023-03-07T00:00:00"/>
    <n v="1"/>
    <x v="4"/>
    <x v="1"/>
  </r>
  <r>
    <s v="23075.071457/2022-44"/>
    <s v="249/2023"/>
    <s v="SILVIO MAKOTO TAKATA"/>
    <x v="7"/>
    <x v="17"/>
    <s v="Agência de Tecnologia da Informação e Comunicação - AGTIC"/>
    <x v="1"/>
    <d v="2023-03-07T00:00:00"/>
    <n v="1"/>
    <x v="4"/>
    <x v="1"/>
  </r>
  <r>
    <s v="23075.071457/2022-44"/>
    <s v="250/2023"/>
    <s v="VANDRO ELAINO FERETTI"/>
    <x v="7"/>
    <x v="17"/>
    <s v="Agência de Tecnologia da Informação e Comunicação - AGTIC"/>
    <x v="0"/>
    <d v="2023-03-07T00:00:00"/>
    <n v="1"/>
    <x v="4"/>
    <x v="1"/>
  </r>
  <r>
    <s v="23075.078633/2022-79"/>
    <s v="256/2023"/>
    <s v="DARCI ROGERIO DE ALMEIDA"/>
    <x v="1"/>
    <x v="18"/>
    <s v="Unidade de Controle e Execução Orçamentária - UCEO"/>
    <x v="1"/>
    <d v="2023-03-07T00:00:00"/>
    <n v="1"/>
    <x v="4"/>
    <x v="1"/>
  </r>
  <r>
    <s v="23075.078633/2022-79"/>
    <s v="257/2023"/>
    <s v="RAFAEL BECHER SOARE"/>
    <x v="1"/>
    <x v="18"/>
    <s v="Unidade de Controle e Execução Orçamentária - UCEO"/>
    <x v="1"/>
    <d v="2023-03-07T00:00:00"/>
    <n v="1"/>
    <x v="4"/>
    <x v="1"/>
  </r>
  <r>
    <s v="23075.078633/2022-79"/>
    <s v="258/2023"/>
    <s v="EMILENE ALVES"/>
    <x v="1"/>
    <x v="18"/>
    <s v="Unidade de Controle e Execução Orçamentária - UCEO"/>
    <x v="1"/>
    <d v="2023-03-07T00:00:00"/>
    <n v="1"/>
    <x v="4"/>
    <x v="1"/>
  </r>
  <r>
    <s v="23075.004453/2023-31"/>
    <s v="266/2023"/>
    <s v="RAFAEL PICHEK"/>
    <x v="3"/>
    <x v="19"/>
    <s v="Seção Administrativa - PP/SA"/>
    <x v="0"/>
    <d v="2023-03-07T00:00:00"/>
    <n v="1"/>
    <x v="4"/>
    <x v="1"/>
  </r>
  <r>
    <s v="23075.070487/2022-33"/>
    <s v="364/2023"/>
    <s v="DAIANE PERES BUSS"/>
    <x v="1"/>
    <x v="20"/>
    <s v="Unidade de Controle e Execução Orçamentária - UCEO"/>
    <x v="0"/>
    <d v="2023-03-28T00:00:00"/>
    <n v="1"/>
    <x v="4"/>
    <x v="1"/>
  </r>
  <r>
    <s v="23075.070487/2022-33"/>
    <s v="374/2023"/>
    <s v="DANIEL LENZI REYES ROMERO"/>
    <x v="1"/>
    <x v="20"/>
    <s v="Unidade de Controle e Execução Orçamentária - UCEO"/>
    <x v="1"/>
    <d v="2023-03-28T00:00:00"/>
    <n v="1"/>
    <x v="4"/>
    <x v="1"/>
  </r>
  <r>
    <s v="23075.073962/2022-23"/>
    <s v="388/2023"/>
    <s v="MAURO CESAR BENTO JUNIOR"/>
    <x v="1"/>
    <x v="21"/>
    <s v="Unidade de Controle e Execução Orçamentária - UCEO"/>
    <x v="1"/>
    <d v="2023-03-28T00:00:00"/>
    <n v="1"/>
    <x v="4"/>
    <x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  <x v="5"/>
    <x v="1"/>
  </r>
  <r>
    <s v="23075.015716/2023-38"/>
    <s v="452/2023"/>
    <s v="JONAS GUILHERME STRUNCK"/>
    <x v="1"/>
    <x v="18"/>
    <s v="Programa de Pós-Graduação em Informática"/>
    <x v="1"/>
    <d v="2023-04-17T00:00:00"/>
    <n v="1"/>
    <x v="5"/>
    <x v="1"/>
  </r>
  <r>
    <s v="23075.015716/2023-38"/>
    <s v="453/2023"/>
    <s v="RAFAEL ALVES PEREIRA"/>
    <x v="1"/>
    <x v="18"/>
    <s v="Programa de Pós-Graduação em Informática"/>
    <x v="1"/>
    <d v="2023-04-17T00:00:00"/>
    <n v="1"/>
    <x v="5"/>
    <x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  <x v="5"/>
    <x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  <x v="5"/>
    <x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  <x v="5"/>
    <x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  <x v="5"/>
    <x v="1"/>
  </r>
  <r>
    <s v="23075.015357/2023-19"/>
    <s v="458/2023"/>
    <s v="WELLEN LARYESSA LAYNES"/>
    <x v="9"/>
    <x v="5"/>
    <s v="Programa de Pós-Graduação em Educação (PPGE)"/>
    <x v="1"/>
    <d v="2023-04-17T00:00:00"/>
    <n v="1"/>
    <x v="5"/>
    <x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  <x v="5"/>
    <x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  <x v="5"/>
    <x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  <x v="5"/>
    <x v="1"/>
  </r>
  <r>
    <s v="23075.015310/2023-55"/>
    <s v="462/2023"/>
    <s v="MARIA NEIVA RODRIGUES FEDECHEM"/>
    <x v="4"/>
    <x v="10"/>
    <s v="Programa de Pós Graduação em Engenharia e Ciencia dos Materiais (PIPE)"/>
    <x v="1"/>
    <d v="2023-04-17T00:00:00"/>
    <n v="1"/>
    <x v="5"/>
    <x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  <x v="5"/>
    <x v="1"/>
  </r>
  <r>
    <s v="23075.016061/2023-15"/>
    <s v="495/2023"/>
    <s v="TATIANA MIRANDA BORGES"/>
    <x v="4"/>
    <x v="22"/>
    <s v="Programa de Pós-Graduação em  Agronomia - Produção Vegetal"/>
    <x v="1"/>
    <d v="2023-04-25T00:00:00"/>
    <n v="1"/>
    <x v="5"/>
    <x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  <x v="5"/>
    <x v="1"/>
  </r>
  <r>
    <s v="23075.018493/2023-61"/>
    <s v="666/2023"/>
    <s v="ANDREA CAROLINA GROHS"/>
    <x v="10"/>
    <x v="13"/>
    <s v="Seção de Apoio à Representação da Informação/UAT/BC"/>
    <x v="1"/>
    <d v="2023-05-18T00:00:00"/>
    <n v="1"/>
    <x v="6"/>
    <x v="1"/>
  </r>
  <r>
    <s v="23075.018493/2023-61"/>
    <s v="667/2023"/>
    <s v="LUCIMAR DE OLIVEIRA"/>
    <x v="10"/>
    <x v="13"/>
    <s v="Seção de Apoio à Representação da Informação/UAT/BC"/>
    <x v="1"/>
    <d v="2023-05-18T00:00:00"/>
    <n v="1"/>
    <x v="6"/>
    <x v="1"/>
  </r>
  <r>
    <s v="23075.018493/2023-61"/>
    <s v="668/2023"/>
    <s v="MARCIA ANDREIKO"/>
    <x v="10"/>
    <x v="13"/>
    <s v="Seção de Apoio à Representação da Informação/UAT/BC"/>
    <x v="1"/>
    <d v="2023-05-18T00:00:00"/>
    <n v="1"/>
    <x v="6"/>
    <x v="1"/>
  </r>
  <r>
    <s v="23075.018493/2023-61"/>
    <s v="669/2023"/>
    <s v="OLIVIA SIMÕES PEDROSA CARDOZO"/>
    <x v="10"/>
    <x v="13"/>
    <s v="Seção de Apoio à Representação da Informação/UAT/BC"/>
    <x v="1"/>
    <d v="2023-05-18T00:00:00"/>
    <n v="1"/>
    <x v="6"/>
    <x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  <x v="6"/>
    <x v="1"/>
  </r>
  <r>
    <s v="23075.017136/2023-85"/>
    <s v="662/2023"/>
    <s v="DENISE DE CONTI"/>
    <x v="1"/>
    <x v="22"/>
    <s v="Programa de Pós-Graduação em Ciência do Solo"/>
    <x v="1"/>
    <d v="2023-05-18T00:00:00"/>
    <n v="1"/>
    <x v="6"/>
    <x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  <x v="6"/>
    <x v="1"/>
  </r>
  <r>
    <s v="23075.022566/2023-19"/>
    <s v="677/2023"/>
    <s v="ADRIANA KLOSTERMANN DOS SANTOS"/>
    <x v="0"/>
    <x v="17"/>
    <s v="Unidade de Planejamento e Controle - UPCL/CLIC"/>
    <x v="0"/>
    <d v="2023-05-18T00:00:00"/>
    <n v="1"/>
    <x v="6"/>
    <x v="1"/>
  </r>
  <r>
    <s v="23075.022566/2023-19"/>
    <s v="678/2023"/>
    <s v="DIOGO AMILTON VENANCIO"/>
    <x v="1"/>
    <x v="17"/>
    <s v="Unidade de Planejamento e Controle - UPCL/CLIC"/>
    <x v="0"/>
    <d v="2023-05-18T00:00:00"/>
    <n v="1"/>
    <x v="6"/>
    <x v="1"/>
  </r>
  <r>
    <s v="23075.022566/2023-19"/>
    <s v="679/2023"/>
    <s v="DOUGLAS GUSTAVO DE ANDRADE"/>
    <x v="0"/>
    <x v="17"/>
    <s v="Unidade de Planejamento e Controle - UPCL/CLIC"/>
    <x v="0"/>
    <d v="2023-05-18T00:00:00"/>
    <n v="1"/>
    <x v="6"/>
    <x v="1"/>
  </r>
  <r>
    <s v="23075.022566/2023-19"/>
    <s v="680/2023"/>
    <s v="EDUARDO FABIANO PEREIRA"/>
    <x v="1"/>
    <x v="17"/>
    <s v="Unidade de Planejamento e Controle - UPCL/CLIC"/>
    <x v="1"/>
    <d v="2023-05-18T00:00:00"/>
    <n v="1"/>
    <x v="6"/>
    <x v="1"/>
  </r>
  <r>
    <s v="23075.022566/2023-19"/>
    <s v="681/2023"/>
    <s v="EVERALDO JOSÉ DOS SANTOS"/>
    <x v="1"/>
    <x v="17"/>
    <s v="Unidade de Planejamento e Controle - UPCL/CLIC"/>
    <x v="1"/>
    <d v="2023-05-18T00:00:00"/>
    <n v="1"/>
    <x v="6"/>
    <x v="1"/>
  </r>
  <r>
    <s v="23075.022566/2023-19"/>
    <s v="682/2023"/>
    <s v="FRANCIANE APARECIDA CAVALIN"/>
    <x v="0"/>
    <x v="17"/>
    <s v="Unidade de Planejamento e Controle - UPCL/CLIC"/>
    <x v="0"/>
    <d v="2023-05-18T00:00:00"/>
    <n v="1"/>
    <x v="6"/>
    <x v="1"/>
  </r>
  <r>
    <s v="23075.022566/2023-19"/>
    <s v="683/2023"/>
    <s v="LUCIANE MARIA BERNARDI"/>
    <x v="0"/>
    <x v="17"/>
    <s v="Unidade de Planejamento e Controle - UPCL/CLIC"/>
    <x v="0"/>
    <d v="2023-05-18T00:00:00"/>
    <n v="1"/>
    <x v="6"/>
    <x v="1"/>
  </r>
  <r>
    <s v="23075.022566/2023-19"/>
    <s v="684/2023"/>
    <s v="RAFAEL PICKCIUS "/>
    <x v="0"/>
    <x v="17"/>
    <s v="Unidade de Planejamento e Controle - UPCL/CLIC"/>
    <x v="0"/>
    <d v="2023-05-18T00:00:00"/>
    <n v="1"/>
    <x v="6"/>
    <x v="1"/>
  </r>
  <r>
    <s v="23075.022566/2023-19"/>
    <s v="685/2023"/>
    <s v="ROSIELI GONCALVES TRACZ"/>
    <x v="1"/>
    <x v="17"/>
    <s v="Unidade de Planejamento e Controle - UPCL/CLIC"/>
    <x v="1"/>
    <d v="2023-05-18T00:00:00"/>
    <n v="1"/>
    <x v="6"/>
    <x v="1"/>
  </r>
  <r>
    <s v="23075.022566/2023-19"/>
    <s v="686/2023"/>
    <s v="SANDRA MARA REIS DOS SANTOS"/>
    <x v="1"/>
    <x v="17"/>
    <s v="Unidade de Planejamento e Controle - UPCL/CLIC"/>
    <x v="1"/>
    <d v="2023-05-18T00:00:00"/>
    <n v="1"/>
    <x v="6"/>
    <x v="1"/>
  </r>
  <r>
    <s v="23075.022566/2023-19"/>
    <s v="687/2023"/>
    <s v="SANDRO LANDSKRON"/>
    <x v="11"/>
    <x v="17"/>
    <s v="Unidade de Planejamento e Controle - UPCL/CLIC"/>
    <x v="0"/>
    <d v="2023-05-18T00:00:00"/>
    <n v="1"/>
    <x v="6"/>
    <x v="1"/>
  </r>
  <r>
    <s v="23075.022183/2023-41"/>
    <s v="688/2023"/>
    <s v="LEONARDO DAVI SOUZA DE PASQUALE"/>
    <x v="1"/>
    <x v="17"/>
    <s v="Unidade de Importação - CLIC/UIMP"/>
    <x v="0"/>
    <d v="2023-05-18T00:00:00"/>
    <n v="1"/>
    <x v="6"/>
    <x v="1"/>
  </r>
  <r>
    <s v="23075.022183/2023-41"/>
    <s v="689/2023"/>
    <s v="ARISTOTELES OLIVEIRA CALDERARO"/>
    <x v="1"/>
    <x v="17"/>
    <s v="Unidade de Importação - CLIC/UIMP"/>
    <x v="1"/>
    <d v="2023-05-18T00:00:00"/>
    <n v="1"/>
    <x v="6"/>
    <x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9577/2023-11"/>
    <s v="657/2023"/>
    <s v="EUNICE MARIA LINHARES CIRINO CAMARGO"/>
    <x v="1"/>
    <x v="6"/>
    <s v="Seção de Análise de Títulos - SAT/CDP"/>
    <x v="1"/>
    <d v="2023-05-15T00:00:00"/>
    <n v="1"/>
    <x v="6"/>
    <x v="1"/>
  </r>
  <r>
    <s v="23075.019577/2023-11"/>
    <s v="658/2023"/>
    <s v="VANESSA CARON NOVAES"/>
    <x v="1"/>
    <x v="6"/>
    <s v="Seção de Análise de Títulos - SAT/CDP"/>
    <x v="1"/>
    <d v="2023-05-15T00:00:00"/>
    <n v="1"/>
    <x v="6"/>
    <x v="1"/>
  </r>
  <r>
    <s v="23075.016381/2023-75"/>
    <s v="518/2023"/>
    <s v="MAICON FERNANDO DOS SANTOS"/>
    <x v="1"/>
    <x v="10"/>
    <s v="Programa de Pós-graduação em Engenharia Civil"/>
    <x v="1"/>
    <d v="2023-05-08T00:00:00"/>
    <n v="1"/>
    <x v="6"/>
    <x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  <x v="6"/>
    <x v="1"/>
  </r>
  <r>
    <s v="23075.015989/2023-82"/>
    <s v="520/2023"/>
    <s v="ELIAS NAOR SCHLOSSER"/>
    <x v="1"/>
    <x v="24"/>
    <s v="Programa de Pós-Graduação do Setor Palotina"/>
    <x v="1"/>
    <d v="2023-05-08T00:00:00"/>
    <n v="1"/>
    <x v="6"/>
    <x v="1"/>
  </r>
  <r>
    <s v="23075.015989/2023-82"/>
    <s v="521/2023"/>
    <s v="ELISANGELA LUPATINI PIOVESAN"/>
    <x v="1"/>
    <x v="24"/>
    <s v="Programa de Pós-Graduação do Setor Palotina"/>
    <x v="1"/>
    <d v="2023-05-08T00:00:00"/>
    <n v="1"/>
    <x v="6"/>
    <x v="1"/>
  </r>
  <r>
    <s v="23075.015533/2023-12"/>
    <s v="523/2023"/>
    <s v="FERNANDA GABARDO DIAS PINHEIRO"/>
    <x v="1"/>
    <x v="18"/>
    <s v="Programa de Pós-graduação em Química"/>
    <x v="1"/>
    <d v="2023-05-08T00:00:00"/>
    <n v="1"/>
    <x v="6"/>
    <x v="1"/>
  </r>
  <r>
    <s v="23075.015533/2023-12"/>
    <s v="524/2023"/>
    <s v="MARCELINO CAMARA"/>
    <x v="1"/>
    <x v="18"/>
    <s v="Programa de Pós-graduação em Química"/>
    <x v="1"/>
    <d v="2023-05-08T00:00:00"/>
    <n v="1"/>
    <x v="6"/>
    <x v="1"/>
  </r>
  <r>
    <s v="23075.015838/2023-24"/>
    <s v="522/2023"/>
    <s v="LUANA OLIVEIRA MEDEIROS"/>
    <x v="12"/>
    <x v="1"/>
    <s v="Programa de Pós-Graduação em Filosofia - Mestrado Profissional (PROFILO)"/>
    <x v="1"/>
    <d v="2023-05-08T00:00:00"/>
    <n v="1"/>
    <x v="6"/>
    <x v="1"/>
  </r>
  <r>
    <s v="23075.016907/2023-17"/>
    <s v="525/2023"/>
    <s v="GISLAINE KLEMBA"/>
    <x v="1"/>
    <x v="14"/>
    <s v="Programa de Pós-Graduação em Comunicação"/>
    <x v="1"/>
    <d v="2023-05-08T00:00:00"/>
    <n v="1"/>
    <x v="6"/>
    <x v="1"/>
  </r>
  <r>
    <s v="23075.016943/2023-81"/>
    <s v="549/2023"/>
    <s v="THIAGO VELLO"/>
    <x v="1"/>
    <x v="0"/>
    <s v="Programa de Pós Graduação em Ciências - Bioquímica"/>
    <x v="1"/>
    <d v="2023-05-08T00:00:00"/>
    <n v="1"/>
    <x v="6"/>
    <x v="1"/>
  </r>
  <r>
    <s v="23075.016002/2023-47"/>
    <s v="550/2023"/>
    <s v="SILVANA DE OLIVEIRA BORGES"/>
    <x v="1"/>
    <x v="0"/>
    <s v="Programa de Pós-Graduação em Zoologia"/>
    <x v="1"/>
    <d v="2023-05-08T00:00:00"/>
    <n v="1"/>
    <x v="6"/>
    <x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  <x v="6"/>
    <x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  <x v="6"/>
    <x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  <x v="6"/>
    <x v="1"/>
  </r>
  <r>
    <s v="23075.016525/2023-93"/>
    <s v="552/2023"/>
    <s v="ANGELA MARIA DE LARA RODRIGUES"/>
    <x v="1"/>
    <x v="1"/>
    <s v="Programa de Pós-Graduação em Turismo (PPGT)"/>
    <x v="1"/>
    <d v="2023-05-08T00:00:00"/>
    <n v="1"/>
    <x v="6"/>
    <x v="1"/>
  </r>
  <r>
    <s v="23075.017103/2023-35"/>
    <s v="543/2023"/>
    <s v="LUCIMARA BEZERRA DE MORAES ALBUQUERQUE"/>
    <x v="1"/>
    <x v="14"/>
    <s v="Programa de Pós-Graduação em Design"/>
    <x v="1"/>
    <d v="2023-05-08T00:00:00"/>
    <n v="1"/>
    <x v="6"/>
    <x v="1"/>
  </r>
  <r>
    <s v="23075.016256/2023-65"/>
    <s v="539/2023"/>
    <s v="DANIELLE BATISTELA MOREIRA"/>
    <x v="0"/>
    <x v="7"/>
    <s v="Programa de Pós-graduação em Direito"/>
    <x v="1"/>
    <d v="2023-05-08T00:00:00"/>
    <n v="1"/>
    <x v="6"/>
    <x v="1"/>
  </r>
  <r>
    <s v="23075.016256/2023-65"/>
    <s v="540/2023"/>
    <s v="MARCIO EDUARDO ZUBA"/>
    <x v="13"/>
    <x v="7"/>
    <s v="Programa de Pós-graduação em Direito"/>
    <x v="1"/>
    <d v="2023-05-08T00:00:00"/>
    <n v="1"/>
    <x v="6"/>
    <x v="1"/>
  </r>
  <r>
    <s v="23075.016256/2023-65"/>
    <s v="541/2023"/>
    <s v="MARCOS LIKIO NOGAWA"/>
    <x v="1"/>
    <x v="7"/>
    <s v="Programa de Pós-graduação em Direito"/>
    <x v="1"/>
    <d v="2023-05-08T00:00:00"/>
    <n v="1"/>
    <x v="6"/>
    <x v="1"/>
  </r>
  <r>
    <s v="23075.016256/2023-65"/>
    <s v="542/2023"/>
    <s v="VALQUIRIA AGUIAR"/>
    <x v="1"/>
    <x v="7"/>
    <s v="Programa de Pós-graduação em Direito"/>
    <x v="1"/>
    <d v="2023-05-08T00:00:00"/>
    <n v="1"/>
    <x v="6"/>
    <x v="1"/>
  </r>
  <r>
    <s v="23075.018054/2023-58"/>
    <s v="538/2023"/>
    <s v="LEANDRO CAMILO FLORENTINO"/>
    <x v="1"/>
    <x v="18"/>
    <s v="Programa de Pós-Graduação em Física"/>
    <x v="1"/>
    <d v="2023-05-08T00:00:00"/>
    <n v="1"/>
    <x v="6"/>
    <x v="1"/>
  </r>
  <r>
    <s v="23075.017096/2023-71"/>
    <s v="563/2023"/>
    <s v="JULIANA APARECIDA DA SILVA LEAO"/>
    <x v="14"/>
    <x v="0"/>
    <s v="Programa de Pós-Graduação em Ecologia e Conservação"/>
    <x v="1"/>
    <d v="2023-05-08T00:00:00"/>
    <n v="1"/>
    <x v="6"/>
    <x v="1"/>
  </r>
  <r>
    <s v="23075.018941/2023-26"/>
    <s v="559/2023"/>
    <s v="BRENO MACHADO DE PAULA"/>
    <x v="1"/>
    <x v="25"/>
    <s v="Procuradoria Federal na Universidade Federal do Paraná"/>
    <x v="1"/>
    <d v="2023-05-08T00:00:00"/>
    <n v="1"/>
    <x v="6"/>
    <x v="1"/>
  </r>
  <r>
    <s v="23075.018941/2023-26"/>
    <s v="560/2023"/>
    <s v="CINTIA DO ROCIO BASSO"/>
    <x v="1"/>
    <x v="25"/>
    <s v="Procuradoria Federal na Universidade Federal do Paraná"/>
    <x v="1"/>
    <d v="2023-05-08T00:00:00"/>
    <n v="1"/>
    <x v="6"/>
    <x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  <x v="6"/>
    <x v="1"/>
  </r>
  <r>
    <s v="23075.018941/2023-26"/>
    <s v="562/2023"/>
    <s v="ZILDA NERES DE SOUZA WEBER"/>
    <x v="1"/>
    <x v="25"/>
    <s v="Procuradoria Federal na Universidade Federal do Paraná"/>
    <x v="1"/>
    <d v="2023-05-08T00:00:00"/>
    <n v="1"/>
    <x v="6"/>
    <x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  <x v="6"/>
    <x v="1"/>
  </r>
  <r>
    <s v="23075.017572/2023-54"/>
    <s v="556/2023"/>
    <s v="ANA MARISTELA RODACKI"/>
    <x v="15"/>
    <x v="20"/>
    <s v="Programa de Pós Graduação em Odontologia"/>
    <x v="1"/>
    <d v="2023-05-08T00:00:00"/>
    <n v="1"/>
    <x v="6"/>
    <x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  <x v="6"/>
    <x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  <x v="6"/>
    <x v="1"/>
  </r>
  <r>
    <s v="23075.019137/2023-64"/>
    <s v="583/2023"/>
    <s v="ANA PAULA APPIO"/>
    <x v="1"/>
    <x v="25"/>
    <s v="Secretaria dos Órgãos Colegiados - SOC/GAB"/>
    <x v="0"/>
    <d v="2023-05-08T00:00:00"/>
    <n v="1"/>
    <x v="6"/>
    <x v="1"/>
  </r>
  <r>
    <s v="23075.019137/2023-64"/>
    <s v="584/2023"/>
    <s v="MELINA RABELO VIEIRA"/>
    <x v="0"/>
    <x v="25"/>
    <s v="Secretaria dos Órgãos Colegiados - SOC/GAB"/>
    <x v="0"/>
    <d v="2023-05-08T00:00:00"/>
    <n v="1"/>
    <x v="6"/>
    <x v="1"/>
  </r>
  <r>
    <s v="23075.019137/2023-64"/>
    <s v="585/2023"/>
    <s v="CINIRA SILVA GOMES"/>
    <x v="0"/>
    <x v="25"/>
    <s v="Seção de Expediente - SOC/EXPED"/>
    <x v="1"/>
    <d v="2023-05-08T00:00:00"/>
    <n v="1"/>
    <x v="6"/>
    <x v="1"/>
  </r>
  <r>
    <s v="23075.019137/2023-64"/>
    <s v="586/2023"/>
    <s v="SILMARA LUCIA BINDO GROSCHUPF"/>
    <x v="14"/>
    <x v="25"/>
    <s v="Unidade de Apoio - SOC/UA"/>
    <x v="1"/>
    <d v="2023-05-08T00:00:00"/>
    <n v="1"/>
    <x v="6"/>
    <x v="1"/>
  </r>
  <r>
    <s v="23075.073345/2022-28"/>
    <s v="578/2023"/>
    <s v="ALAN STEFANO DE PAULA SOUSA"/>
    <x v="1"/>
    <x v="17"/>
    <s v="Unidade de Controle e Execução Orçamentária - UCEO"/>
    <x v="1"/>
    <d v="2023-05-08T00:00:00"/>
    <n v="1"/>
    <x v="6"/>
    <x v="1"/>
  </r>
  <r>
    <s v="23075.073345/2022-28"/>
    <s v="579/2023"/>
    <s v="RODRIGO ALMEIDA DA SILVA"/>
    <x v="1"/>
    <x v="17"/>
    <s v="Unidade de Controle e Execução Orçamentária - UCEO"/>
    <x v="1"/>
    <d v="2023-05-08T00:00:00"/>
    <n v="1"/>
    <x v="6"/>
    <x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  <x v="6"/>
    <x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  <x v="6"/>
    <x v="1"/>
  </r>
  <r>
    <s v="23075.072756/2022-04"/>
    <s v="608/2023"/>
    <s v="CESAR AUGUSTUS AKATSU"/>
    <x v="7"/>
    <x v="26"/>
    <s v="Coordenadoria de Sistemas de Informação para a Gestão Acadêmica - PROGRAD/COSIS"/>
    <x v="0"/>
    <d v="2023-05-15T00:00:00"/>
    <n v="1"/>
    <x v="6"/>
    <x v="1"/>
  </r>
  <r>
    <s v="23075.072756/2022-04"/>
    <s v="609/2023"/>
    <s v="KLEYTON LUCAS DE SOUZA"/>
    <x v="8"/>
    <x v="26"/>
    <s v="Coordenadoria de Sistemas de Informação para a Gestão Acadêmica - PROGRAD/COSIS"/>
    <x v="0"/>
    <d v="2023-05-15T00:00:00"/>
    <n v="1"/>
    <x v="6"/>
    <x v="1"/>
  </r>
  <r>
    <s v="23075.072756/2022-04"/>
    <s v="610/2023"/>
    <s v="JOSEMAR PEREIRA DA SILVA"/>
    <x v="16"/>
    <x v="26"/>
    <s v="Coordenadoria de Sistemas de Informação para a Gestão Acadêmica - PROGRAD/COSIS"/>
    <x v="1"/>
    <d v="2023-05-15T00:00:00"/>
    <n v="1"/>
    <x v="6"/>
    <x v="1"/>
  </r>
  <r>
    <s v="23075.072756/2022-04"/>
    <s v="611/2023"/>
    <s v="LUCAS CAPARELLI RISSATO"/>
    <x v="7"/>
    <x v="26"/>
    <s v="Coordenadoria de Sistemas de Informação para a Gestão Acadêmica - PROGRAD/COSIS"/>
    <x v="1"/>
    <d v="2023-05-15T00:00:00"/>
    <n v="1"/>
    <x v="6"/>
    <x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  <x v="6"/>
    <x v="1"/>
  </r>
  <r>
    <s v="23075.021427/2023-78"/>
    <s v="632/2023"/>
    <s v="MIRLENE ANANIAS DA SILVA"/>
    <x v="1"/>
    <x v="6"/>
    <s v="Unidade de Apoio Administrativo do DAP"/>
    <x v="1"/>
    <d v="2023-05-15T00:00:00"/>
    <n v="1"/>
    <x v="6"/>
    <x v="1"/>
  </r>
  <r>
    <s v="23075.021427/2023-78"/>
    <s v="633/2023"/>
    <s v="LUCIANE BIMBATTI"/>
    <x v="14"/>
    <x v="6"/>
    <s v="Unidade de Apoio Administrativo do DAP"/>
    <x v="1"/>
    <d v="2023-05-15T00:00:00"/>
    <n v="1"/>
    <x v="6"/>
    <x v="1"/>
  </r>
  <r>
    <s v="23075.021261/2023-90"/>
    <s v="626/2023"/>
    <s v="CHRISTIANO RIBEIRO DA ROCHA"/>
    <x v="1"/>
    <x v="6"/>
    <s v="Unidade de Benefícios - PROGEPE/DAP/UB"/>
    <x v="1"/>
    <d v="2023-05-15T00:00:00"/>
    <n v="1"/>
    <x v="6"/>
    <x v="1"/>
  </r>
  <r>
    <s v="23075.021261/2023-90"/>
    <s v="627/2023"/>
    <s v="DANIELLE ISAIAS FERNANDES FERREIRA"/>
    <x v="1"/>
    <x v="6"/>
    <s v="Unidade de Benefícios - PROGEPE/DAP/UB"/>
    <x v="1"/>
    <d v="2023-05-15T00:00:00"/>
    <n v="1"/>
    <x v="6"/>
    <x v="1"/>
  </r>
  <r>
    <s v="23075.021261/2023-90"/>
    <s v="628/2023"/>
    <s v="ERALDO DE PAULA FRANCO"/>
    <x v="1"/>
    <x v="6"/>
    <s v="Unidade de Benefícios - PROGEPE/DAP/UB"/>
    <x v="1"/>
    <d v="2023-05-15T00:00:00"/>
    <n v="1"/>
    <x v="6"/>
    <x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  <x v="6"/>
    <x v="1"/>
  </r>
  <r>
    <s v="23075.021261/2023-90"/>
    <s v="630/2023"/>
    <s v="PAULO FERNANDO CHMIK"/>
    <x v="0"/>
    <x v="6"/>
    <s v="Unidade de Benefícios - PROGEPE/DAP/UB"/>
    <x v="1"/>
    <d v="2023-05-15T00:00:00"/>
    <n v="1"/>
    <x v="6"/>
    <x v="1"/>
  </r>
  <r>
    <s v="23075.021261/2023-90"/>
    <s v="631/2023"/>
    <s v="RAFAEL ECKE TAVARES BUSANELLO"/>
    <x v="0"/>
    <x v="6"/>
    <s v="Unidade de Benefícios - PROGEPE/DAP/UB"/>
    <x v="1"/>
    <d v="2023-05-15T00:00:00"/>
    <n v="1"/>
    <x v="6"/>
    <x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  <x v="6"/>
    <x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  <x v="6"/>
    <x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  <x v="6"/>
    <x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  <x v="6"/>
    <x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  <x v="6"/>
    <x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  <x v="6"/>
    <x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  <x v="6"/>
    <x v="1"/>
  </r>
  <r>
    <s v="23075.021250/2023-18"/>
    <s v="620/2023"/>
    <s v="PRISCILLA TOPOROWICZ DIDIMO"/>
    <x v="1"/>
    <x v="6"/>
    <s v="Unidade de Normatização - PROGEPE/DAP/UN"/>
    <x v="1"/>
    <d v="2023-05-15T00:00:00"/>
    <n v="1"/>
    <x v="6"/>
    <x v="1"/>
  </r>
  <r>
    <s v="23075.021250/2023-18"/>
    <s v="621/2023"/>
    <s v="RAFAEL VINICIUS LEITE"/>
    <x v="0"/>
    <x v="6"/>
    <s v="Unidade de Normatização - PROGEPE/DAP/UN"/>
    <x v="1"/>
    <d v="2023-05-15T00:00:00"/>
    <n v="1"/>
    <x v="6"/>
    <x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  <x v="6"/>
    <x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  <x v="6"/>
    <x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  <x v="6"/>
    <x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  <x v="6"/>
    <x v="1"/>
  </r>
  <r>
    <s v="23075.021339/2023-76"/>
    <s v="619/2023"/>
    <s v="LUCAS WILIAM SILVEIRA PATZSCH"/>
    <x v="1"/>
    <x v="6"/>
    <s v="Unidade de Registros Funcionais e Cadastrais - PROGEPE/DAP/URFC"/>
    <x v="1"/>
    <d v="2023-05-15T00:00:00"/>
    <n v="1"/>
    <x v="6"/>
    <x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  <x v="6"/>
    <x v="1"/>
  </r>
  <r>
    <s v="23075.021541/2023-06"/>
    <s v="614/2023"/>
    <s v="RUI CARLOS CULPI MANN"/>
    <x v="1"/>
    <x v="6"/>
    <s v="Seção de Aplicação de Processos Judiciais - PROGEPE/DAP/SAPJ"/>
    <x v="1"/>
    <d v="2023-05-15T00:00:00"/>
    <n v="1"/>
    <x v="6"/>
    <x v="1"/>
  </r>
  <r>
    <s v="23075.020971/2023-01"/>
    <s v="612/2023"/>
    <s v="MARISOL BENTO MERINO"/>
    <x v="1"/>
    <x v="6"/>
    <s v="Departamento de Administração de Pessoal - PROGEPE/DAP"/>
    <x v="1"/>
    <d v="2023-05-15T00:00:00"/>
    <n v="1"/>
    <x v="6"/>
    <x v="1"/>
  </r>
  <r>
    <s v="23075.022073/2023-89"/>
    <s v="842/2023"/>
    <s v="CRISTIANE APARECIDA PERUSSI FAGUNDES"/>
    <x v="0"/>
    <x v="20"/>
    <s v="Unidade de Apoio Administrativo - UAA"/>
    <x v="1"/>
    <d v="2023-06-16T00:00:00"/>
    <n v="1"/>
    <x v="7"/>
    <x v="1"/>
  </r>
  <r>
    <s v="23075.022073/2023-89"/>
    <s v="843/2023"/>
    <s v="JOICE GONCALVES RODRIGUES"/>
    <x v="1"/>
    <x v="20"/>
    <s v="Unidade de Apoio Administrativo - UAA"/>
    <x v="1"/>
    <d v="2023-06-16T00:00:00"/>
    <n v="1"/>
    <x v="7"/>
    <x v="1"/>
  </r>
  <r>
    <s v="23075.022073/2023-89"/>
    <s v="844/2023"/>
    <s v="RAFAELLI LENCEH DO NASCIMENTO"/>
    <x v="0"/>
    <x v="20"/>
    <s v="Unidade de Apoio Administrativo - UAA"/>
    <x v="1"/>
    <d v="2023-06-16T00:00:00"/>
    <n v="1"/>
    <x v="7"/>
    <x v="1"/>
  </r>
  <r>
    <s v="23075.019086/2023-71"/>
    <s v="845/2023"/>
    <s v="ANNA GABRIELLA TEMPESTA"/>
    <x v="17"/>
    <x v="15"/>
    <s v="Coordenadoria de Cooperação Internacional - AUI/CCI"/>
    <x v="1"/>
    <d v="2023-06-16T00:00:00"/>
    <n v="1"/>
    <x v="7"/>
    <x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  <x v="7"/>
    <x v="1"/>
  </r>
  <r>
    <s v="23075.019086/2023-71"/>
    <s v="847/2023"/>
    <s v="KLARISSA VALERO RIBEIRO SAES"/>
    <x v="14"/>
    <x v="15"/>
    <s v="Coordenadoria de Cooperação Internacional - AUI/CCI"/>
    <x v="0"/>
    <d v="2023-06-16T00:00:00"/>
    <n v="1"/>
    <x v="7"/>
    <x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  <x v="7"/>
    <x v="1"/>
  </r>
  <r>
    <s v="23075.021120/2023-77"/>
    <s v="841/2023"/>
    <s v="SHEILA CRISTINA DA SILVA GOES BARRETO"/>
    <x v="10"/>
    <x v="13"/>
    <s v="Unidade da Biblioteca de Artes, Comunicação e Design - BC/SIBI-AC"/>
    <x v="1"/>
    <d v="2023-06-16T00:00:00"/>
    <n v="1"/>
    <x v="7"/>
    <x v="1"/>
  </r>
  <r>
    <s v="23075.019941/2023-43"/>
    <s v="871/2023"/>
    <s v="JOSIANE DA SILVA TEZOLIN"/>
    <x v="18"/>
    <x v="22"/>
    <s v="Unidade de Controle e Execução Orçamentária - UCEO"/>
    <x v="1"/>
    <d v="2023-06-22T00:00:00"/>
    <n v="1"/>
    <x v="7"/>
    <x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  <x v="7"/>
    <x v="1"/>
  </r>
  <r>
    <s v="23075.020996/2023-04"/>
    <s v="873/2023"/>
    <s v="RAFAELA PAULA SCHMITZ"/>
    <x v="10"/>
    <x v="13"/>
    <s v="Unidade da Biblioteca de Educação Profissional e Tecnológica BC/SIBI-EP"/>
    <x v="1"/>
    <d v="2023-06-22T00:00:00"/>
    <n v="1"/>
    <x v="7"/>
    <x v="1"/>
  </r>
  <r>
    <s v="23075.026406/2023-49"/>
    <s v="870/2023"/>
    <s v="SUELI TEREZINHA HEIMBECHER"/>
    <x v="19"/>
    <x v="6"/>
    <s v="Seção de Apoio Administrativo - SAA/CAISS"/>
    <x v="1"/>
    <d v="2023-06-22T00:00:00"/>
    <n v="1"/>
    <x v="7"/>
    <x v="1"/>
  </r>
  <r>
    <s v="23075.025013/2023-18"/>
    <s v="874/2023"/>
    <s v="CARLA FRANCIELE MARCONDES"/>
    <x v="0"/>
    <x v="18"/>
    <s v="Unidade de Apoio Administrativo - UAA"/>
    <x v="1"/>
    <d v="2023-06-22T00:00:00"/>
    <n v="1"/>
    <x v="7"/>
    <x v="1"/>
  </r>
  <r>
    <s v="23075.025013/2023-18"/>
    <s v="875/2023"/>
    <s v="KARINA DE LIMA LOURENCO GUIMARAES"/>
    <x v="1"/>
    <x v="18"/>
    <s v="Unidade de Apoio Administrativo - UAA"/>
    <x v="1"/>
    <d v="2023-06-22T00:00:00"/>
    <n v="1"/>
    <x v="7"/>
    <x v="1"/>
  </r>
  <r>
    <s v="23075.025013/2023-18"/>
    <s v="876/2023"/>
    <s v="MARCIRIO DA SILVA"/>
    <x v="15"/>
    <x v="18"/>
    <s v="Unidade de Apoio Administrativo - UAA"/>
    <x v="1"/>
    <d v="2023-06-22T00:00:00"/>
    <n v="1"/>
    <x v="7"/>
    <x v="1"/>
  </r>
  <r>
    <s v="23075.025013/2023-18"/>
    <s v="877/2023"/>
    <s v="PRISCILA RODRIGUES ROSA MELO"/>
    <x v="1"/>
    <x v="18"/>
    <s v="Unidade de Apoio Administrativo - UAA"/>
    <x v="0"/>
    <d v="2023-06-22T00:00:00"/>
    <n v="1"/>
    <x v="7"/>
    <x v="1"/>
  </r>
  <r>
    <s v="23075.025354/2023-93"/>
    <s v="881/2023"/>
    <s v="FERNANDA NOVAES CHIAPPIN VIZONI"/>
    <x v="0"/>
    <x v="2"/>
    <s v="Unidade de Apoio Administrativo - UAA"/>
    <x v="1"/>
    <d v="2023-06-22T00:00:00"/>
    <n v="1"/>
    <x v="7"/>
    <x v="1"/>
  </r>
  <r>
    <s v="23075.025354/2023-93"/>
    <s v="882/2023"/>
    <s v="PATRICIA DAS GRAÇAS GUIMARÃES"/>
    <x v="1"/>
    <x v="2"/>
    <s v="Unidade de Apoio Administrativo - UAA"/>
    <x v="1"/>
    <d v="2023-06-22T00:00:00"/>
    <n v="1"/>
    <x v="7"/>
    <x v="1"/>
  </r>
  <r>
    <s v="23075.021144/2023-26"/>
    <s v="883/2023"/>
    <s v="JOSEFINA APARECIDA SOARES GUEDES"/>
    <x v="10"/>
    <x v="13"/>
    <s v="Unidade da Biblioteca de Ciências da Saúde/Botânico -BC/SIBI-SB"/>
    <x v="1"/>
    <d v="2023-06-22T00:00:00"/>
    <n v="1"/>
    <x v="7"/>
    <x v="1"/>
  </r>
  <r>
    <s v="23075.020928/2023-37"/>
    <s v="867/2023"/>
    <s v="RENATO EURICH VIEIRA"/>
    <x v="7"/>
    <x v="17"/>
    <s v="Coordenadoria de Serviços e Infraestrutura de TIC - CSI/AGTIC"/>
    <x v="1"/>
    <d v="2023-06-22T00:00:00"/>
    <n v="1"/>
    <x v="7"/>
    <x v="1"/>
  </r>
  <r>
    <s v="23075.020928/2023-37"/>
    <s v="868/2023"/>
    <s v="GABRIEL BRITO DOS SANTOS"/>
    <x v="7"/>
    <x v="17"/>
    <s v="Coordenadoria de Serviços e Infraestrutura de TIC - CSI/AGTIC"/>
    <x v="1"/>
    <d v="2023-06-22T00:00:00"/>
    <n v="1"/>
    <x v="7"/>
    <x v="1"/>
  </r>
  <r>
    <s v="23075.020928/2023-37"/>
    <s v="869/2023"/>
    <s v="GIOVANNI ALLAM TABORDA"/>
    <x v="7"/>
    <x v="17"/>
    <s v="Coordenadoria de Serviços e Infraestrutura de TIC - CSI/AGTIC"/>
    <x v="1"/>
    <d v="2023-06-22T00:00:00"/>
    <n v="1"/>
    <x v="7"/>
    <x v="1"/>
  </r>
  <r>
    <s v="23075.026375/2023-26"/>
    <s v="865/2023"/>
    <s v="PAULA MANSUR LAGO ECHTERHOFF"/>
    <x v="12"/>
    <x v="27"/>
    <s v="Unidade de Apoio Administrativo - UAA"/>
    <x v="0"/>
    <d v="2023-06-22T00:00:00"/>
    <n v="1"/>
    <x v="7"/>
    <x v="1"/>
  </r>
  <r>
    <s v="23075.026375/2023-26"/>
    <s v="866/2023"/>
    <s v="WILSON MOACIR VOITENA"/>
    <x v="20"/>
    <x v="27"/>
    <s v="Unidade de Apoio Administrativo - UAA"/>
    <x v="1"/>
    <d v="2023-06-22T00:00:00"/>
    <n v="1"/>
    <x v="7"/>
    <x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  <x v="7"/>
    <x v="1"/>
  </r>
  <r>
    <s v="23075.019271/2023-65"/>
    <s v="859/2023"/>
    <s v="SARAH MENON DOMINGOS DO NASCIMENTO"/>
    <x v="12"/>
    <x v="26"/>
    <s v="Seção de Gerenciamento Acadêmico-Administrativo/CIPEAD/PROGRAD"/>
    <x v="1"/>
    <d v="2023-06-22T00:00:00"/>
    <n v="1"/>
    <x v="7"/>
    <x v="1"/>
  </r>
  <r>
    <s v="23075.019271/2023-65"/>
    <s v="860/2023"/>
    <s v="PIERO ENRICO RIBAS SALAMONE"/>
    <x v="11"/>
    <x v="26"/>
    <s v="Coordenadoria de Integração e Políticas de Educação à Distância/PROGRAD"/>
    <x v="1"/>
    <d v="2023-06-22T00:00:00"/>
    <n v="1"/>
    <x v="7"/>
    <x v="1"/>
  </r>
  <r>
    <s v="23075.019271/2023-65"/>
    <s v="861/2023"/>
    <s v="TIAGO LEINIG"/>
    <x v="7"/>
    <x v="26"/>
    <s v="Coordenadoria de Integração e Políticas de Educação à Distância/PROGRAD"/>
    <x v="1"/>
    <d v="2023-06-22T00:00:00"/>
    <n v="1"/>
    <x v="7"/>
    <x v="1"/>
  </r>
  <r>
    <s v="23075.019271/2023-65"/>
    <s v="862/2023"/>
    <s v="ANNA JUNGBLUTH"/>
    <x v="21"/>
    <x v="26"/>
    <s v="Coordenadoria de Integração e Políticas de Educação à Distância/PROGRAD"/>
    <x v="1"/>
    <d v="2023-06-22T00:00:00"/>
    <n v="1"/>
    <x v="7"/>
    <x v="1"/>
  </r>
  <r>
    <s v="23075.019271/2023-65"/>
    <s v="863/2023"/>
    <s v="TATIANA RAQUEL BAPTISTA GREFF"/>
    <x v="12"/>
    <x v="26"/>
    <s v="Coordenadoria de Integração e Políticas de Educação à Distância/PROGRAD"/>
    <x v="0"/>
    <d v="2023-06-22T00:00:00"/>
    <n v="1"/>
    <x v="7"/>
    <x v="1"/>
  </r>
  <r>
    <s v="23075.019271/2023-65"/>
    <s v="864/2023"/>
    <s v="MARINA LUPEPSO"/>
    <x v="21"/>
    <x v="26"/>
    <s v="Seção de Gerenciamento Acadêmico-Administrativo/CIPEAD/PROGRAD"/>
    <x v="0"/>
    <d v="2023-06-22T00:00:00"/>
    <n v="1"/>
    <x v="7"/>
    <x v="1"/>
  </r>
  <r>
    <s v="23075.021142/2023-37"/>
    <s v="901/2023"/>
    <s v="DOUGLAS ALEX JANKOSKI"/>
    <x v="10"/>
    <x v="13"/>
    <s v="Unidade da Biblioteca de Ciências Agrárias - BC/SIBI-AG"/>
    <x v="1"/>
    <d v="2023-06-22T00:00:00"/>
    <n v="1"/>
    <x v="7"/>
    <x v="1"/>
  </r>
  <r>
    <s v="23075.024892/2023-61"/>
    <s v="903/2023"/>
    <s v="CRISTIANO CASTILHO"/>
    <x v="1"/>
    <x v="19"/>
    <s v="Seção Administrativa - PP/SA"/>
    <x v="1"/>
    <d v="2023-06-22T00:00:00"/>
    <n v="1"/>
    <x v="7"/>
    <x v="1"/>
  </r>
  <r>
    <s v="23075.024892/2023-61"/>
    <s v="904/2023"/>
    <s v="SANDRA MARA DA ROCHA ANDRADE ROSA"/>
    <x v="1"/>
    <x v="19"/>
    <s v="Seção Administrativa - PP/SA"/>
    <x v="1"/>
    <d v="2023-06-22T00:00:00"/>
    <n v="1"/>
    <x v="7"/>
    <x v="1"/>
  </r>
  <r>
    <s v="23075.024892/2023-61"/>
    <s v="905/2023"/>
    <s v="WENDELL RICARDO DE SOUZA"/>
    <x v="8"/>
    <x v="19"/>
    <s v="Seção Administrativa - PP/SA"/>
    <x v="1"/>
    <d v="2023-06-22T00:00:00"/>
    <n v="1"/>
    <x v="7"/>
    <x v="1"/>
  </r>
  <r>
    <s v="23075.024892/2023-61"/>
    <s v="906/2023"/>
    <s v="JOCASTA DA SILVA"/>
    <x v="0"/>
    <x v="19"/>
    <s v="Seção Administrativa - PP/SA"/>
    <x v="1"/>
    <d v="2023-06-22T00:00:00"/>
    <n v="1"/>
    <x v="7"/>
    <x v="1"/>
  </r>
  <r>
    <s v="23075.021080/2023-63"/>
    <s v="907/2023"/>
    <s v="CRISTIANE RODRIGUES DA SILVA"/>
    <x v="10"/>
    <x v="13"/>
    <s v="Unidade da Biblioteca de Ciências Humanas - BC/SIBI-CH"/>
    <x v="1"/>
    <d v="2023-06-22T00:00:00"/>
    <n v="1"/>
    <x v="7"/>
    <x v="1"/>
  </r>
  <r>
    <s v="23075.021026/2023-18"/>
    <s v="917/2023"/>
    <s v="SANDRA INARA ALTERO FONSECA MARQUETTI"/>
    <x v="10"/>
    <x v="13"/>
    <s v="Seção de Apoio à Memória Institucional da Unidade de Assessoria Técnica da Biblioteca Central"/>
    <x v="1"/>
    <d v="2023-06-29T00:00:00"/>
    <n v="1"/>
    <x v="7"/>
    <x v="1"/>
  </r>
  <r>
    <s v="23075.021026/2023-18"/>
    <s v="918/2023"/>
    <s v="ALINE BRUGNARI JUVENANCIO"/>
    <x v="10"/>
    <x v="13"/>
    <s v="Seção de Apoio à Memória Institucional da Unidade de Assessoria Técnica da Biblioteca Central"/>
    <x v="1"/>
    <d v="2023-06-29T00:00:00"/>
    <n v="1"/>
    <x v="7"/>
    <x v="1"/>
  </r>
  <r>
    <s v="23075.021123/2023-19"/>
    <s v="927/2023"/>
    <s v="DANIELA STUBERT"/>
    <x v="10"/>
    <x v="13"/>
    <s v="Unidade de Assessoria Técnica da Biblioteca Central"/>
    <x v="1"/>
    <d v="2023-06-29T00:00:00"/>
    <n v="1"/>
    <x v="7"/>
    <x v="1"/>
  </r>
  <r>
    <s v="23075.021123/2023-19"/>
    <s v="928/2023"/>
    <s v="GISLAINE PADILHA"/>
    <x v="0"/>
    <x v="13"/>
    <s v="Unidade de Assessoria Técnica da Biblioteca Central"/>
    <x v="1"/>
    <d v="2023-06-29T00:00:00"/>
    <n v="1"/>
    <x v="7"/>
    <x v="1"/>
  </r>
  <r>
    <s v="23075.021123/2023-19"/>
    <s v="929/2023"/>
    <s v="NILSON CARLOS VIEIRA JUNIOR"/>
    <x v="10"/>
    <x v="13"/>
    <s v="Unidade de Assessoria Técnica da Biblioteca Central"/>
    <x v="1"/>
    <d v="2023-06-29T00:00:00"/>
    <n v="1"/>
    <x v="7"/>
    <x v="1"/>
  </r>
  <r>
    <s v="23075.021003/2023-11"/>
    <s v="931/2023"/>
    <s v="CEZAR AUGUSTO MACHADO"/>
    <x v="16"/>
    <x v="13"/>
    <s v="Seção de Apoio à Tecnologia da Informação da Unidade de Assessoria Técnica da Biblioteca Central"/>
    <x v="1"/>
    <d v="2023-06-29T00:00:00"/>
    <n v="1"/>
    <x v="7"/>
    <x v="1"/>
  </r>
  <r>
    <s v="23075.021003/2023-11"/>
    <s v="932/2023"/>
    <s v="ALESSANDRA BELEZIA ARAUJO"/>
    <x v="8"/>
    <x v="13"/>
    <s v="Seção de Apoio à Tecnologia da Informação da Unidade de Assessoria Técnica da Biblioteca Central"/>
    <x v="1"/>
    <d v="2023-06-29T00:00:00"/>
    <n v="1"/>
    <x v="7"/>
    <x v="1"/>
  </r>
  <r>
    <s v="23075.021003/2023-11"/>
    <s v="933/2023"/>
    <s v="ANTÔNIO CARLOS CONSTANTINO"/>
    <x v="7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  <x v="7"/>
    <x v="1"/>
  </r>
  <r>
    <s v="23075.015075/2023-11"/>
    <s v="920/2023"/>
    <s v="GABRIELLA WOLMANN ALVAREZ"/>
    <x v="0"/>
    <x v="28"/>
    <s v="Seção de Apoio Técnico da Diretoria Disciplinar"/>
    <x v="1"/>
    <d v="2023-06-29T00:00:00"/>
    <n v="1"/>
    <x v="7"/>
    <x v="1"/>
  </r>
  <r>
    <s v="23075.015075/2023-11"/>
    <s v="921/2023"/>
    <s v="LAIS ALVES MAGALHÃES"/>
    <x v="1"/>
    <x v="28"/>
    <s v="Seção de Apoio Técnico da Diretoria Disciplinar"/>
    <x v="0"/>
    <d v="2023-06-29T00:00:00"/>
    <n v="1"/>
    <x v="7"/>
    <x v="1"/>
  </r>
  <r>
    <s v="23075.015075/2023-11"/>
    <s v="922/2023"/>
    <s v="CATIA BUTURE SAMPAIO"/>
    <x v="22"/>
    <x v="28"/>
    <s v="Seção de Apoio Técnico da Diretoria Disciplinar"/>
    <x v="0"/>
    <d v="2023-06-29T00:00:00"/>
    <n v="1"/>
    <x v="7"/>
    <x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  <x v="7"/>
    <x v="1"/>
  </r>
  <r>
    <s v="23075.015075/2023-11"/>
    <s v="924/2023"/>
    <s v="FABIANA MASSAKO NAKATANI"/>
    <x v="1"/>
    <x v="28"/>
    <s v="Seção de Apoio Técnico da Diretoria Disciplinar"/>
    <x v="0"/>
    <d v="2023-06-29T00:00:00"/>
    <n v="1"/>
    <x v="7"/>
    <x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  <x v="7"/>
    <x v="1"/>
  </r>
  <r>
    <s v="23075.015075/2023-11"/>
    <s v="926/2023"/>
    <s v="MANOEL ROBERTO SILVA DE SOUZA"/>
    <x v="1"/>
    <x v="28"/>
    <s v="Diretoria Disciplinar"/>
    <x v="1"/>
    <d v="2023-06-29T00:00:00"/>
    <n v="1"/>
    <x v="7"/>
    <x v="1"/>
  </r>
  <r>
    <s v="23075.025096/2023-45"/>
    <s v="953/2023"/>
    <s v="LEANDRO CORSICO SOUZA"/>
    <x v="1"/>
    <x v="5"/>
    <s v="Unidade de Apoio Administrativo – ED/UAA"/>
    <x v="1"/>
    <d v="2023-07-04T00:00:00"/>
    <n v="1"/>
    <x v="8"/>
    <x v="1"/>
  </r>
  <r>
    <s v="23075.025096/2023-45"/>
    <s v="954/2023"/>
    <s v="SANDRA MARA MACIEL DE LIMA"/>
    <x v="23"/>
    <x v="5"/>
    <s v="Unidade de Apoio Administrativo – ED/UAA"/>
    <x v="1"/>
    <d v="2023-07-04T00:00:00"/>
    <n v="1"/>
    <x v="8"/>
    <x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  <x v="8"/>
    <x v="1"/>
  </r>
  <r>
    <s v="23075.025096/2023-45"/>
    <s v="956/2023"/>
    <s v="CINTHYA VERNIZI ADACHI DE MENEZES"/>
    <x v="12"/>
    <x v="5"/>
    <s v="Unidade de Apoio Administrativo – ED/UAA"/>
    <x v="1"/>
    <d v="2023-07-04T00:00:00"/>
    <n v="1"/>
    <x v="8"/>
    <x v="1"/>
  </r>
  <r>
    <s v="23075.025096/2023-45"/>
    <s v="957/2023"/>
    <s v="ALUISIO FRANCISCO CESAR JUNIOR"/>
    <x v="9"/>
    <x v="5"/>
    <s v="Unidade de Apoio Administrativo – ED/UAA"/>
    <x v="1"/>
    <d v="2023-07-04T00:00:00"/>
    <n v="1"/>
    <x v="8"/>
    <x v="1"/>
  </r>
  <r>
    <s v="23075.025096/2023-45"/>
    <s v="958/2023"/>
    <s v="DANIEL KELLER MITTELBACH"/>
    <x v="1"/>
    <x v="5"/>
    <s v="Unidade de Apoio Administrativo – ED/UAA"/>
    <x v="1"/>
    <d v="2023-07-04T00:00:00"/>
    <n v="1"/>
    <x v="8"/>
    <x v="1"/>
  </r>
  <r>
    <s v="23075.025102/2023-64"/>
    <s v="949/2023"/>
    <s v="FRANCIELE RIBEIRO NAKAMURA"/>
    <x v="0"/>
    <x v="6"/>
    <s v="Seção de Apoio Administrativo - SAA/CDP"/>
    <x v="1"/>
    <d v="2023-06-29T00:00:00"/>
    <n v="1"/>
    <x v="7"/>
    <x v="1"/>
  </r>
  <r>
    <s v="23075.025102/2023-64"/>
    <s v="950/2023"/>
    <s v="LUANA YURYE KIRA"/>
    <x v="1"/>
    <x v="6"/>
    <s v="Seção de Apoio Administrativo - SAA/CDP"/>
    <x v="1"/>
    <d v="2023-06-29T00:00:00"/>
    <n v="1"/>
    <x v="7"/>
    <x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  <x v="8"/>
    <x v="1"/>
  </r>
  <r>
    <s v="23075.025542/2023-11"/>
    <s v="963/2023"/>
    <s v="DEBORA COLLEY"/>
    <x v="16"/>
    <x v="10"/>
    <s v="Unidade de Apoio Administrativo do Setor de Tecnologia"/>
    <x v="1"/>
    <d v="2023-07-04T00:00:00"/>
    <n v="1"/>
    <x v="8"/>
    <x v="1"/>
  </r>
  <r>
    <s v="23075.025542/2023-11"/>
    <s v="964/2023"/>
    <s v="DEBORA FERNANDA SOARES"/>
    <x v="1"/>
    <x v="10"/>
    <s v="Unidade de Apoio Administrativo do Setor de Tecnologia"/>
    <x v="1"/>
    <d v="2023-07-04T00:00:00"/>
    <n v="1"/>
    <x v="8"/>
    <x v="1"/>
  </r>
  <r>
    <s v="23075.025542/2023-11"/>
    <s v="965/2023"/>
    <s v="HENRIQUE KUSBICK POLL"/>
    <x v="1"/>
    <x v="10"/>
    <s v="Unidade de Apoio Administrativo do Setor de Tecnologia"/>
    <x v="1"/>
    <d v="2023-07-04T00:00:00"/>
    <n v="1"/>
    <x v="8"/>
    <x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  <x v="8"/>
    <x v="1"/>
  </r>
  <r>
    <s v="23075.025542/2023-11"/>
    <s v="967/2023"/>
    <s v="RODRIGO AUGUSTO BORBA"/>
    <x v="1"/>
    <x v="10"/>
    <s v="Unidade de Apoio Administrativo do Setor de Tecnologia"/>
    <x v="1"/>
    <d v="2023-07-04T00:00:00"/>
    <n v="1"/>
    <x v="8"/>
    <x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  <x v="8"/>
    <x v="1"/>
  </r>
  <r>
    <s v="23075.021143/2023-81"/>
    <s v="961/2023"/>
    <s v="FERNANDO CAVALCANTI MOREIRA"/>
    <x v="10"/>
    <x v="13"/>
    <s v="Seção de Apoio à Informação Digital/UAT/BC"/>
    <x v="1"/>
    <d v="2023-07-04T00:00:00"/>
    <n v="1"/>
    <x v="8"/>
    <x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  <x v="7"/>
    <x v="1"/>
  </r>
  <r>
    <s v="23075.026500/2023-06"/>
    <s v="756/2023"/>
    <s v="THIAGO JONAS ZIMERMANN"/>
    <x v="0"/>
    <x v="14"/>
    <s v="Unidade de Apoio Administrativo - UAA"/>
    <x v="0"/>
    <d v="2023-06-05T00:00:00"/>
    <n v="1"/>
    <x v="7"/>
    <x v="1"/>
  </r>
  <r>
    <s v="23075.026500/2023-06"/>
    <s v="757/2023"/>
    <s v="MARCELLE BEATRIZ CORTIANO NAGAKURA"/>
    <x v="1"/>
    <x v="14"/>
    <s v="Unidade de Apoio Administrativo - UAA"/>
    <x v="1"/>
    <d v="2023-06-05T00:00:00"/>
    <n v="1"/>
    <x v="7"/>
    <x v="1"/>
  </r>
  <r>
    <s v="23075.026500/2023-06"/>
    <s v="758/2023"/>
    <s v="PATRICIA GUILHEM DE SALLES"/>
    <x v="24"/>
    <x v="14"/>
    <s v="Unidade de Apoio Administrativo - UAA"/>
    <x v="1"/>
    <d v="2023-06-05T00:00:00"/>
    <n v="1"/>
    <x v="7"/>
    <x v="1"/>
  </r>
  <r>
    <s v="23075.026500/2023-06"/>
    <s v="759/2023"/>
    <s v="MARÍLIA TEIXEIRA GOMES"/>
    <x v="1"/>
    <x v="14"/>
    <s v="Unidade de Apoio Administrativo - UAA"/>
    <x v="1"/>
    <d v="2023-06-05T00:00:00"/>
    <n v="1"/>
    <x v="7"/>
    <x v="1"/>
  </r>
  <r>
    <s v="23075.026500/2023-06"/>
    <s v="760/2023"/>
    <s v="PEDRO PAULO DE OLIVEIRA"/>
    <x v="1"/>
    <x v="14"/>
    <s v="Unidade de Apoio Administrativo - UAA"/>
    <x v="1"/>
    <d v="2023-06-05T00:00:00"/>
    <n v="1"/>
    <x v="7"/>
    <x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  <x v="7"/>
    <x v="1"/>
  </r>
  <r>
    <s v="23075.024894/2023-50"/>
    <s v="744/2023"/>
    <s v="SUZANE RAQUEL GUERRA SANTOS"/>
    <x v="1"/>
    <x v="6"/>
    <s v="Unidade de Apoio Administrativo - UAA"/>
    <x v="1"/>
    <d v="2023-06-05T00:00:00"/>
    <n v="1"/>
    <x v="7"/>
    <x v="1"/>
  </r>
  <r>
    <s v="23075.024894/2023-50"/>
    <s v="745/2023"/>
    <s v="DÉBORA PARREIRA DA SILVA"/>
    <x v="4"/>
    <x v="6"/>
    <s v="Unidade de Apoio Administrativo - UAA"/>
    <x v="1"/>
    <d v="2023-06-01T00:00:00"/>
    <n v="1"/>
    <x v="7"/>
    <x v="1"/>
  </r>
  <r>
    <s v="23075.015032/2023-36"/>
    <s v="769/2023"/>
    <s v="MONICA FONTES"/>
    <x v="14"/>
    <x v="15"/>
    <s v="Unidade de Apoio Administrativo - UAA"/>
    <x v="1"/>
    <d v="2023-06-05T00:00:00"/>
    <n v="1"/>
    <x v="7"/>
    <x v="1"/>
  </r>
  <r>
    <s v="23075.019226/2023-19"/>
    <s v="770/2023"/>
    <s v="ANTONIO MARCOS SEVERINO"/>
    <x v="1"/>
    <x v="15"/>
    <s v="Coordenadoria de Mobilidade e Integração"/>
    <x v="1"/>
    <d v="2023-06-05T00:00:00"/>
    <n v="1"/>
    <x v="7"/>
    <x v="1"/>
  </r>
  <r>
    <s v="23075.019226/2023-19"/>
    <s v="771/2023"/>
    <s v="CASSIA WALKIRIA MARTINS"/>
    <x v="1"/>
    <x v="15"/>
    <s v="Coordenadoria de Mobilidade e Integração"/>
    <x v="1"/>
    <d v="2023-06-05T00:00:00"/>
    <n v="1"/>
    <x v="7"/>
    <x v="1"/>
  </r>
  <r>
    <s v="23075.019226/2023-19"/>
    <s v="772/2023"/>
    <s v="RAFAEL PERNICA MARTINS"/>
    <x v="1"/>
    <x v="15"/>
    <s v="Coordenadoria de Mobilidade e Integração"/>
    <x v="1"/>
    <d v="2023-06-05T00:00:00"/>
    <n v="1"/>
    <x v="7"/>
    <x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  <x v="7"/>
    <x v="1"/>
  </r>
  <r>
    <s v="23075.021105/2023-29"/>
    <s v="774/2023"/>
    <s v="ALINE SCHROEDER ROSSI"/>
    <x v="0"/>
    <x v="13"/>
    <s v="Seção de Apoio Administrativo"/>
    <x v="1"/>
    <d v="2023-06-05T00:00:00"/>
    <n v="1"/>
    <x v="7"/>
    <x v="1"/>
  </r>
  <r>
    <s v="23075.021105/2023-29"/>
    <s v="775/2023"/>
    <s v="CARMEM MARIA ROCHA HONORIO"/>
    <x v="4"/>
    <x v="13"/>
    <s v="Seção de Apoio Administrativo"/>
    <x v="1"/>
    <d v="2023-06-05T00:00:00"/>
    <n v="1"/>
    <x v="7"/>
    <x v="1"/>
  </r>
  <r>
    <s v="23075.021105/2023-29"/>
    <s v="776/2023"/>
    <s v="JOAO BATISTA MASICZ"/>
    <x v="1"/>
    <x v="13"/>
    <s v="Seção de Apoio Administrativo"/>
    <x v="1"/>
    <d v="2023-06-05T00:00:00"/>
    <n v="1"/>
    <x v="7"/>
    <x v="1"/>
  </r>
  <r>
    <s v="23075.021105/2023-29"/>
    <s v="777/2023"/>
    <s v="MARLON STEIN"/>
    <x v="5"/>
    <x v="13"/>
    <s v="Seção de Apoio Administrativo"/>
    <x v="1"/>
    <d v="2023-06-05T00:00:00"/>
    <n v="1"/>
    <x v="7"/>
    <x v="1"/>
  </r>
  <r>
    <s v="23075.021105/2023-29"/>
    <s v="778/2023"/>
    <s v="ROSANE DAL LIN MESTRINHO GAMBA"/>
    <x v="1"/>
    <x v="13"/>
    <s v="Seção de Apoio Administrativo"/>
    <x v="1"/>
    <d v="2023-06-05T00:00:00"/>
    <n v="1"/>
    <x v="7"/>
    <x v="1"/>
  </r>
  <r>
    <s v="23075.021012/2023-02"/>
    <s v="779/2023"/>
    <s v="DEIZE CRISTINA KRYCZYK GONÇALVES"/>
    <x v="10"/>
    <x v="13"/>
    <s v="Unidade da Biblioteca de Ciências de Sociais Aplicadas"/>
    <x v="1"/>
    <d v="2023-06-05T00:00:00"/>
    <n v="1"/>
    <x v="7"/>
    <x v="1"/>
  </r>
  <r>
    <s v="23075.021012/2023-02"/>
    <s v="780/2023"/>
    <s v="MARA SUELI WELLNER"/>
    <x v="10"/>
    <x v="13"/>
    <s v="Unidade da Biblioteca de Ciências de Sociais Aplicadas"/>
    <x v="1"/>
    <d v="2023-06-05T00:00:00"/>
    <n v="1"/>
    <x v="7"/>
    <x v="1"/>
  </r>
  <r>
    <s v="23075.024617/2023-47"/>
    <s v="790/2023"/>
    <s v="ROSILANE DE OLIVEIRA CASTRO DE SOUZA"/>
    <x v="1"/>
    <x v="12"/>
    <s v="Unidade de Apoio Administrativo - UAA"/>
    <x v="1"/>
    <d v="2023-06-05T00:00:00"/>
    <n v="1"/>
    <x v="7"/>
    <x v="1"/>
  </r>
  <r>
    <s v="23075.072074/2022-93"/>
    <s v="154/2023"/>
    <s v="CRISTIANO RODRIGUES AMORIM"/>
    <x v="1"/>
    <x v="26"/>
    <s v="Unidade de Controle e Execução Orçamentária - UCEO"/>
    <x v="1"/>
    <d v="2023-02-13T00:00:00"/>
    <n v="1"/>
    <x v="2"/>
    <x v="1"/>
  </r>
  <r>
    <s v="23075.072074/2022-93"/>
    <s v="155/2023"/>
    <s v="JAQUELINE CAVALARI SALES"/>
    <x v="23"/>
    <x v="26"/>
    <s v="Unidade de Controle e Execução Orçamentária - UCEO"/>
    <x v="1"/>
    <d v="2023-02-13T00:00:00"/>
    <n v="1"/>
    <x v="2"/>
    <x v="1"/>
  </r>
  <r>
    <s v="23075.026070/2023-14"/>
    <s v="987/2023"/>
    <s v="RODRIGO MADALOZZO BORDINI"/>
    <x v="7"/>
    <x v="1"/>
    <s v="Unidade de Apoio Administrativo e de Atendimento ao Público - UFPR/R/CH/UAAP"/>
    <x v="1"/>
    <d v="2023-07-10T00:00:00"/>
    <n v="1"/>
    <x v="8"/>
    <x v="1"/>
  </r>
  <r>
    <s v="23075.026070/2023-14"/>
    <s v="988/2023"/>
    <s v="RODRIGO OTAVIO LUNARDON CARNEIRO"/>
    <x v="1"/>
    <x v="1"/>
    <s v="Unidade de Apoio Administrativo e de Atendimento ao Público - UFPR/R/CH/UAAP"/>
    <x v="1"/>
    <d v="2023-07-10T00:00:00"/>
    <n v="1"/>
    <x v="8"/>
    <x v="1"/>
  </r>
  <r>
    <s v="23075.026070/2023-14"/>
    <s v="989/2023"/>
    <s v="TANIA CRISTINA RIBEIRO"/>
    <x v="1"/>
    <x v="1"/>
    <s v="Unidade de Apoio Administrativo e de Atendimento ao Público - UFPR/R/CH/UAAP"/>
    <x v="1"/>
    <d v="2023-07-10T00:00:00"/>
    <n v="1"/>
    <x v="8"/>
    <x v="1"/>
  </r>
  <r>
    <s v="23075.019503/2023-85"/>
    <s v="992/2023"/>
    <s v="ALDEMIR JUNGLOS"/>
    <x v="6"/>
    <x v="29"/>
    <s v="Coordenadoria de Governança e Riscos - CGR"/>
    <x v="1"/>
    <d v="2023-07-10T00:00:00"/>
    <n v="1"/>
    <x v="8"/>
    <x v="1"/>
  </r>
  <r>
    <s v="23075.019503/2023-85"/>
    <s v="993/2023"/>
    <s v="ALEXANDRA DANTAS ROEDER WISNIEWSK"/>
    <x v="7"/>
    <x v="29"/>
    <s v="Coordenadoria de Governança e Riscos - CGR"/>
    <x v="1"/>
    <d v="2023-07-10T00:00:00"/>
    <n v="1"/>
    <x v="8"/>
    <x v="1"/>
  </r>
  <r>
    <s v="23075.019503/2023-85"/>
    <s v="994/2023"/>
    <s v="AMARILIO MOTTA FLORIANO"/>
    <x v="7"/>
    <x v="29"/>
    <s v="Coordenadoria de Governança e Riscos - CGR"/>
    <x v="1"/>
    <d v="2023-07-10T00:00:00"/>
    <n v="1"/>
    <x v="8"/>
    <x v="1"/>
  </r>
  <r>
    <s v="23075.019503/2023-85"/>
    <s v="995/2023"/>
    <s v="LILIAN MURRAY DA ROCHA LOURES"/>
    <x v="1"/>
    <x v="29"/>
    <s v="Coordenadoria de Governança e Riscos - CGR"/>
    <x v="1"/>
    <d v="2023-07-10T00:00:00"/>
    <n v="1"/>
    <x v="8"/>
    <x v="1"/>
  </r>
  <r>
    <s v="23075.019503/2023-85"/>
    <s v="996/2023"/>
    <s v="MARCELO ADRIANO CORREA MACENO"/>
    <x v="6"/>
    <x v="29"/>
    <s v="Coordenadoria de Governança e Riscos - CGR"/>
    <x v="1"/>
    <d v="2023-07-10T00:00:00"/>
    <n v="1"/>
    <x v="8"/>
    <x v="1"/>
  </r>
  <r>
    <s v="23075.019503/2023-85"/>
    <s v="997/2023"/>
    <s v="MARCOS ROBERTO DOS SANTOS"/>
    <x v="3"/>
    <x v="29"/>
    <s v="Coordenadoria de Governança e Riscos - CGR"/>
    <x v="1"/>
    <d v="2023-07-10T00:00:00"/>
    <n v="1"/>
    <x v="8"/>
    <x v="1"/>
  </r>
  <r>
    <s v="23075.021095/2023-21"/>
    <s v="990/2023"/>
    <s v="MARILDA DE FATIMA ANTONIACOMI CARCERERI"/>
    <x v="19"/>
    <x v="13"/>
    <s v="Unidade da Biblioteca de Ciências Jurídicas - BC/SIBI-JD"/>
    <x v="1"/>
    <d v="2023-07-10T00:00:00"/>
    <n v="1"/>
    <x v="8"/>
    <x v="1"/>
  </r>
  <r>
    <s v="23075.021095/2023-21"/>
    <s v="991/2023"/>
    <s v="MARIA PAULA GUBERT MASCHIO"/>
    <x v="10"/>
    <x v="13"/>
    <s v="Unidade da Biblioteca de Ciências Jurídicas - BC/SIBI-JD"/>
    <x v="1"/>
    <d v="2023-07-10T00:00:00"/>
    <n v="1"/>
    <x v="8"/>
    <x v="1"/>
  </r>
  <r>
    <s v="23075.029539/2023-77"/>
    <s v="1027/2023"/>
    <s v="LUIS EDUARDO FALCO"/>
    <x v="0"/>
    <x v="21"/>
    <s v="Unidade de Controle e Execução Orçamentária - UCEO"/>
    <x v="0"/>
    <d v="2023-07-18T00:00:00"/>
    <n v="1"/>
    <x v="8"/>
    <x v="1"/>
  </r>
  <r>
    <s v="23075.066832/2022-34"/>
    <s v="635/2023"/>
    <s v="ALEX SEBASTIAO CONSTANCIO"/>
    <x v="7"/>
    <x v="17"/>
    <s v="Coordenadoria de Software e Gestão de Dados - CSGD/AGTIC"/>
    <x v="0"/>
    <d v="2023-05-15T00:00:00"/>
    <n v="1"/>
    <x v="6"/>
    <x v="1"/>
  </r>
  <r>
    <s v="23075.066832/2022-34"/>
    <s v="636/2023"/>
    <s v="DJAVAN FERNANDO DOS SANTOS"/>
    <x v="7"/>
    <x v="17"/>
    <s v="Coordenadoria de Software e Gestão de Dados - CSGD/AGTIC"/>
    <x v="0"/>
    <d v="2023-05-15T00:00:00"/>
    <n v="1"/>
    <x v="6"/>
    <x v="1"/>
  </r>
  <r>
    <s v="23075.066832/2022-34"/>
    <s v="637/2023"/>
    <s v="FABIANA COSTA RABELLO"/>
    <x v="7"/>
    <x v="17"/>
    <s v="Coordenadoria de Software e Gestão de Dados - CSGD/AGTIC"/>
    <x v="0"/>
    <d v="2023-05-15T00:00:00"/>
    <n v="1"/>
    <x v="6"/>
    <x v="1"/>
  </r>
  <r>
    <s v="23075.066832/2022-34"/>
    <s v="638/2023"/>
    <s v="RAFFAELE PUGLIESE DI SCHIAVI"/>
    <x v="7"/>
    <x v="17"/>
    <s v="Coordenadoria de Software e Gestão de Dados - CSGD/AGTIC"/>
    <x v="0"/>
    <d v="2023-05-15T00:00:00"/>
    <n v="1"/>
    <x v="6"/>
    <x v="1"/>
  </r>
  <r>
    <s v="23075.066832/2022-34"/>
    <s v="636/2023"/>
    <s v="GILCELLY FERNANDA BAHL"/>
    <x v="16"/>
    <x v="17"/>
    <s v="Coordenadoria de Software e Gestão de Dados - CSGD/AGTIC"/>
    <x v="0"/>
    <d v="2023-05-15T00:00:00"/>
    <n v="1"/>
    <x v="6"/>
    <x v="1"/>
  </r>
  <r>
    <s v="23075.070740/2022-59"/>
    <s v="63/2023"/>
    <s v="MICHELE CAMILA GREUEL CECHINEL"/>
    <x v="0"/>
    <x v="27"/>
    <s v="Unidade de Controle e Execução Orçamentária - UCEO"/>
    <x v="0"/>
    <d v="2023-01-25T00:00:00"/>
    <n v="1"/>
    <x v="3"/>
    <x v="1"/>
  </r>
  <r>
    <s v="23075.070740/2022-59"/>
    <s v="884/2023"/>
    <s v="LUIZ DIONIZIO BACH"/>
    <x v="2"/>
    <x v="27"/>
    <s v="Unidade de Controle e Execução Orçamentária - UCEO"/>
    <x v="0"/>
    <d v="2023-06-22T00:00:00"/>
    <n v="1"/>
    <x v="7"/>
    <x v="1"/>
  </r>
  <r>
    <s v="23075.070740/2022-59"/>
    <s v="885/2023"/>
    <s v="VERA LUCIA MARTINS DA CONCEICAO"/>
    <x v="2"/>
    <x v="27"/>
    <s v="Unidade de Controle e Execução Orçamentária - UCEO"/>
    <x v="0"/>
    <d v="2023-06-22T00:00:00"/>
    <n v="1"/>
    <x v="7"/>
    <x v="1"/>
  </r>
  <r>
    <s v="23075.070740/2022-59"/>
    <s v="886/2023"/>
    <s v="GISELE AGGIO SLONKOWSKYJ HAUFFE"/>
    <x v="2"/>
    <x v="27"/>
    <s v="Unidade de Controle e Execução Orçamentária - UCEO"/>
    <x v="1"/>
    <d v="2023-06-22T00:00:00"/>
    <n v="1"/>
    <x v="7"/>
    <x v="1"/>
  </r>
  <r>
    <s v="23075.072133/2022-23"/>
    <s v="180/2023"/>
    <s v="LEANDRO FÉLIX DE SANTANA"/>
    <x v="1"/>
    <x v="24"/>
    <s v="Unidade de Controle e Execução Orçamentária - UCEO"/>
    <x v="1"/>
    <d v="2023-02-16T00:00:00"/>
    <n v="1"/>
    <x v="2"/>
    <x v="1"/>
  </r>
  <r>
    <s v="23075.022209/2023-51"/>
    <s v="692/2023"/>
    <s v="ANDRE KLINGENFUS ANTUNES"/>
    <x v="0"/>
    <x v="17"/>
    <s v="Unidade de Contratos - UCON/CLIC"/>
    <x v="0"/>
    <d v="2023-05-18T00:00:00"/>
    <n v="1"/>
    <x v="6"/>
    <x v="1"/>
  </r>
  <r>
    <s v="23075.022209/2023-51"/>
    <s v="693/2023"/>
    <s v="CARLOS EDUARDO PIEROTE"/>
    <x v="1"/>
    <x v="17"/>
    <s v="Unidade de Contratos - UCON/CLIC"/>
    <x v="0"/>
    <d v="2023-05-18T00:00:00"/>
    <n v="1"/>
    <x v="6"/>
    <x v="1"/>
  </r>
  <r>
    <s v="23075.022209/2023-51"/>
    <s v="694/2023"/>
    <s v="CARLOS ROBERTO CARDOSO JACINTO"/>
    <x v="1"/>
    <x v="17"/>
    <s v="Unidade de Contratos - UCON/CLIC"/>
    <x v="0"/>
    <d v="2023-05-18T00:00:00"/>
    <n v="1"/>
    <x v="6"/>
    <x v="1"/>
  </r>
  <r>
    <s v="23075.022209/2023-51"/>
    <s v="695/2023"/>
    <s v="DANIEL GOMES DE LIMA"/>
    <x v="1"/>
    <x v="17"/>
    <s v="Unidade de Contratos - UCON/CLIC"/>
    <x v="0"/>
    <d v="2023-05-18T00:00:00"/>
    <n v="1"/>
    <x v="6"/>
    <x v="1"/>
  </r>
  <r>
    <s v="23075.022209/2023-51"/>
    <s v="696/2023"/>
    <s v="DANIELLE RIBEIRO GEFUNI"/>
    <x v="0"/>
    <x v="17"/>
    <s v="Unidade de Contratos - UCON/CLIC"/>
    <x v="1"/>
    <d v="2023-05-18T00:00:00"/>
    <n v="1"/>
    <x v="6"/>
    <x v="1"/>
  </r>
  <r>
    <s v="23075.022209/2023-51"/>
    <s v="697/2023"/>
    <s v="LEONARDO NUNES OLIVO"/>
    <x v="0"/>
    <x v="17"/>
    <s v="Unidade de Contratos - UCON/CLIC"/>
    <x v="0"/>
    <d v="2023-05-18T00:00:00"/>
    <n v="1"/>
    <x v="6"/>
    <x v="1"/>
  </r>
  <r>
    <s v="23075.022209/2023-51"/>
    <s v="698/2023"/>
    <s v="LUCIANO LOURENCO OLIVEIRA"/>
    <x v="0"/>
    <x v="17"/>
    <s v="Unidade de Contratos - UCON/CLIC"/>
    <x v="0"/>
    <d v="2023-05-24T00:00:00"/>
    <n v="1"/>
    <x v="6"/>
    <x v="1"/>
  </r>
  <r>
    <s v="23075.022209/2023-51"/>
    <s v="699/2023"/>
    <s v="SUZANA CUETO"/>
    <x v="0"/>
    <x v="17"/>
    <s v="Unidade de Contratos - UCON/CLIC"/>
    <x v="0"/>
    <d v="2023-05-24T00:00:00"/>
    <n v="1"/>
    <x v="6"/>
    <x v="1"/>
  </r>
  <r>
    <s v="23075.022209/2023-51"/>
    <s v="700/2023"/>
    <s v="THAISA DANIELE DE PAULA PARISSENTI"/>
    <x v="2"/>
    <x v="17"/>
    <s v="Unidade de Contratos - UCON/CLIC"/>
    <x v="1"/>
    <d v="2023-05-24T00:00:00"/>
    <n v="1"/>
    <x v="6"/>
    <x v="1"/>
  </r>
  <r>
    <s v="23075.016107/2023-04"/>
    <s v="703/2023"/>
    <s v="GUSTAVO RESENDE DA COSTA"/>
    <x v="1"/>
    <x v="23"/>
    <s v="Programa de Pós-graduação em Administração - PPGADM/UFPR"/>
    <x v="1"/>
    <d v="2023-05-24T00:00:00"/>
    <n v="1"/>
    <x v="6"/>
    <x v="1"/>
  </r>
  <r>
    <s v="23075.016107/2023-04"/>
    <s v="809/2023"/>
    <s v="CRISTIANE FURMAN CAMPOS"/>
    <x v="1"/>
    <x v="23"/>
    <s v="Programa de Pós-graduação em Administração - PPGADM/UFPR"/>
    <x v="1"/>
    <d v="2023-06-12T00:00:00"/>
    <n v="1"/>
    <x v="7"/>
    <x v="1"/>
  </r>
  <r>
    <s v="23075.017790/2023-99"/>
    <s v="724/2023"/>
    <s v="RAFAELLA LAUREANO SCARAMELLA"/>
    <x v="1"/>
    <x v="10"/>
    <s v="Programa de Pós-graduação em Engenharia Elétrica (PPGEE)"/>
    <x v="1"/>
    <d v="2023-05-24T00:00:00"/>
    <n v="1"/>
    <x v="6"/>
    <x v="1"/>
  </r>
  <r>
    <s v="23075.024450/2023-14"/>
    <s v="1069/2023"/>
    <s v="CLAUDIA ALBERTINA KERBER RAMOS"/>
    <x v="14"/>
    <x v="30"/>
    <s v="Seção de Apoio Administrativo do Campus Toledo"/>
    <x v="1"/>
    <d v="2023-07-28T00:00:00"/>
    <n v="1"/>
    <x v="8"/>
    <x v="1"/>
  </r>
  <r>
    <s v="23075.024984/2023-41"/>
    <s v="722/2023"/>
    <s v="JULIANA MORAES FORRER"/>
    <x v="1"/>
    <x v="23"/>
    <s v="Unidade de Controle e Execução Orçamentária - UCEO"/>
    <x v="1"/>
    <d v="2023-05-24T00:00:00"/>
    <n v="1"/>
    <x v="6"/>
    <x v="1"/>
  </r>
  <r>
    <s v="23075.024984/2023-41"/>
    <s v="723/2023"/>
    <s v="ONESIMO DE ALMEIDA GONCALVES"/>
    <x v="3"/>
    <x v="23"/>
    <s v="Unidade de Controle e Execução Orçamentária - UCEO"/>
    <x v="1"/>
    <d v="2023-05-24T00:00:00"/>
    <n v="1"/>
    <x v="6"/>
    <x v="1"/>
  </r>
  <r>
    <s v="23075.030951/2023-30"/>
    <s v="1070/2023"/>
    <s v="INGRID MARILSE PROENÇA"/>
    <x v="10"/>
    <x v="13"/>
    <s v="Unidade da Biblioteca de Ciência e Tecnologia da Biblioteca Central/SIBI"/>
    <x v="1"/>
    <d v="2023-07-28T00:00:00"/>
    <n v="1"/>
    <x v="8"/>
    <x v="1"/>
  </r>
  <r>
    <s v="23075.030951/2023-30"/>
    <s v="1071/2023"/>
    <s v="SELMA REGINA RAMALHO CONTE"/>
    <x v="10"/>
    <x v="13"/>
    <s v="Unidade da Biblioteca de Ciência e Tecnologia da Biblioteca Central/SIBI"/>
    <x v="1"/>
    <d v="2023-07-28T00:00:00"/>
    <n v="1"/>
    <x v="8"/>
    <x v="1"/>
  </r>
  <r>
    <s v="23075.071457/2022-44"/>
    <s v="878/2023"/>
    <s v="DANIELLE SELHORST BEZERRA"/>
    <x v="1"/>
    <x v="17"/>
    <s v="Agência de Tecnologia da Informação e Comunicação - AGTIC"/>
    <x v="1"/>
    <d v="2023-06-22T00:00:00"/>
    <n v="1"/>
    <x v="7"/>
    <x v="1"/>
  </r>
  <r>
    <s v="23075.071457/2022-44"/>
    <s v="879/2023"/>
    <s v="EWERTON JULIAN RUBIO"/>
    <x v="7"/>
    <x v="17"/>
    <s v="Agência de Tecnologia da Informação e Comunicação - AGTIC"/>
    <x v="1"/>
    <d v="2023-06-22T00:00:00"/>
    <n v="1"/>
    <x v="7"/>
    <x v="1"/>
  </r>
  <r>
    <s v="23075.071457/2022-44"/>
    <s v="880/2023"/>
    <s v="VANESSA LUCAS GONCALVES"/>
    <x v="0"/>
    <x v="17"/>
    <s v="Agência de Tecnologia da Informação e Comunicação - AGTIC"/>
    <x v="1"/>
    <d v="2023-06-22T00:00:00"/>
    <n v="1"/>
    <x v="7"/>
    <x v="1"/>
  </r>
  <r>
    <s v="23075.073345/2022-28"/>
    <s v="951/2023"/>
    <s v="ISABEL APARECIDA INOCENCIO ZANELLA"/>
    <x v="2"/>
    <x v="17"/>
    <s v="Unidade de Controle e Execução Orçamentária - UCEO"/>
    <x v="1"/>
    <d v="2023-06-29T00:00:00"/>
    <n v="1"/>
    <x v="7"/>
    <x v="1"/>
  </r>
  <r>
    <s v="23075.073345/2022-28"/>
    <s v="952/2023"/>
    <s v="LIDIA MELO BATISTA"/>
    <x v="1"/>
    <x v="17"/>
    <s v="Unidade de Controle e Execução Orçamentária - UCEO"/>
    <x v="0"/>
    <d v="2023-06-29T00:00:00"/>
    <n v="1"/>
    <x v="7"/>
    <x v="1"/>
  </r>
  <r>
    <s v="23075.026321/2023-61"/>
    <s v="1368/2023"/>
    <s v="CARINE ALINE SCHWENGBER"/>
    <x v="16"/>
    <x v="31"/>
    <s v="Unidade de Gestão Administrativa e Orçamentária - UAO"/>
    <x v="1"/>
    <d v="2023-10-20T00:00:00"/>
    <n v="1"/>
    <x v="9"/>
    <x v="1"/>
  </r>
  <r>
    <s v="23075.026321/2023-61"/>
    <s v="1369/2023"/>
    <s v="PAULA FERNANDA NOGUEIRA RAMALHO"/>
    <x v="1"/>
    <x v="31"/>
    <s v="Unidade de Gestão Administrativa e Orçamentária - UAO"/>
    <x v="1"/>
    <d v="2023-10-20T00:00:00"/>
    <n v="1"/>
    <x v="9"/>
    <x v="1"/>
  </r>
  <r>
    <s v="23075.064182/2023-73"/>
    <s v="1468/2023"/>
    <s v="ALINE SINARIA GONCALVES RODRIGUES"/>
    <x v="1"/>
    <x v="25"/>
    <s v="Assessoria Técnica - GAB/ASS"/>
    <x v="0"/>
    <d v="2023-11-03T00:00:00"/>
    <n v="1"/>
    <x v="0"/>
    <x v="1"/>
  </r>
  <r>
    <s v="23075.064182/2023-73"/>
    <s v="1469/2023"/>
    <s v="KLEYTON LUCAS DE SOUZA"/>
    <x v="8"/>
    <x v="25"/>
    <s v="Assessoria Técnica - GAB/ASS"/>
    <x v="0"/>
    <d v="2023-11-03T00:00:00"/>
    <n v="1"/>
    <x v="0"/>
    <x v="1"/>
  </r>
  <r>
    <s v="23075.064182/2023-73"/>
    <s v="1470/2023"/>
    <s v="ROBERTA ANTUNES"/>
    <x v="0"/>
    <x v="25"/>
    <s v="Assessoria Técnica - GAB/ASS"/>
    <x v="0"/>
    <d v="2023-11-03T00:00:00"/>
    <n v="1"/>
    <x v="0"/>
    <x v="1"/>
  </r>
  <r>
    <s v="23075.064182/2023-73"/>
    <s v="1471/2023"/>
    <s v="SALETE APARECIDA FRANCO MIYAKE"/>
    <x v="14"/>
    <x v="25"/>
    <s v="Assessoria Técnica - GAB/ASS"/>
    <x v="1"/>
    <d v="2023-11-03T00:00:00"/>
    <n v="1"/>
    <x v="0"/>
    <x v="1"/>
  </r>
  <r>
    <s v="23075.065744/2023-04"/>
    <s v="1472/2023"/>
    <s v="ADRIANA CRISTINA WASUASKI RIECHTER"/>
    <x v="1"/>
    <x v="26"/>
    <s v="Seção de Gerenciamento Acadêmico - COPAP/SGA"/>
    <x v="1"/>
    <d v="2023-11-03T00:00:00"/>
    <n v="1"/>
    <x v="0"/>
    <x v="1"/>
  </r>
  <r>
    <s v="23075.065744/2023-04"/>
    <s v="1473/2023"/>
    <s v="TATYANE HELENA BRUM LEMOS NUNES"/>
    <x v="1"/>
    <x v="26"/>
    <s v="Seção de Gerenciamento Acadêmico - COPAP/SGA"/>
    <x v="0"/>
    <d v="2023-11-03T00:00:00"/>
    <n v="1"/>
    <x v="0"/>
    <x v="1"/>
  </r>
  <r>
    <s v="23075.065744/2023-04"/>
    <s v="1474/2023"/>
    <s v="VALERIA DA SILVA LEITE RAVANELLO"/>
    <x v="1"/>
    <x v="26"/>
    <s v="Seção de Gerenciamento Acadêmico - COPAP/SGA"/>
    <x v="1"/>
    <d v="2023-11-03T00:00:00"/>
    <n v="1"/>
    <x v="0"/>
    <x v="1"/>
  </r>
  <r>
    <s v="23075.065744/2023-04"/>
    <s v="1475/2023"/>
    <s v="LUCIMAR APARECIDA RODRIGUES"/>
    <x v="1"/>
    <x v="26"/>
    <s v="Seção de Gerenciamento Acadêmico - COPAP/SGA"/>
    <x v="1"/>
    <d v="2023-11-03T00:00:00"/>
    <n v="1"/>
    <x v="0"/>
    <x v="1"/>
  </r>
  <r>
    <s v="23075.021339/2023-76"/>
    <s v="1444/2023"/>
    <s v="CAROLINE CARDOSO"/>
    <x v="0"/>
    <x v="6"/>
    <s v="Unidade de Registros Funcionais e Cadastrais - DAP/PROGEPE"/>
    <x v="1"/>
    <d v="2023-10-30T00:00:00"/>
    <n v="1"/>
    <x v="9"/>
    <x v="1"/>
  </r>
  <r>
    <s v="23075.063973/2023-86"/>
    <s v="1448/2023"/>
    <s v="CRISTIANE SUCHESKI CONTIN"/>
    <x v="1"/>
    <x v="6"/>
    <s v="Unidade de Recrutamento de Pessoas - CPP/PROGEPE."/>
    <x v="1"/>
    <d v="2023-10-30T00:00:00"/>
    <n v="1"/>
    <x v="9"/>
    <x v="1"/>
  </r>
  <r>
    <s v="23075.063973/2023-86"/>
    <s v="1449/2023"/>
    <s v="ELISANGELA TAVARES DOS SANTOS"/>
    <x v="0"/>
    <x v="6"/>
    <s v="Unidade de Recrutamento de Pessoas - CPP/PROGEPE."/>
    <x v="1"/>
    <d v="2023-10-30T00:00:00"/>
    <n v="1"/>
    <x v="9"/>
    <x v="1"/>
  </r>
  <r>
    <s v="23075.063973/2023-86"/>
    <s v="1450/2023"/>
    <s v="FERNANDA ADELE ULIANA YOKOHAMA"/>
    <x v="1"/>
    <x v="6"/>
    <s v="Unidade de Recrutamento de Pessoas - CPP/PROGEPE."/>
    <x v="1"/>
    <d v="2023-10-30T00:00:00"/>
    <n v="1"/>
    <x v="9"/>
    <x v="1"/>
  </r>
  <r>
    <s v="23075.063973/2023-86"/>
    <s v="1451/2023"/>
    <s v="SUELEN DOS SANTOS"/>
    <x v="1"/>
    <x v="6"/>
    <s v="Unidade de Recrutamento de Pessoas - CPP/PROGEPE."/>
    <x v="1"/>
    <d v="2023-10-30T00:00:00"/>
    <n v="1"/>
    <x v="9"/>
    <x v="1"/>
  </r>
  <r>
    <s v="23075.064784/2023-21"/>
    <s v="1447/2023"/>
    <s v="THAIS KRUCHELSKI GUGELMIN"/>
    <x v="0"/>
    <x v="6"/>
    <s v="Pró-Reitoria de Gestão de Pessoas - PROGEPE"/>
    <x v="1"/>
    <d v="2023-10-30T00:00:00"/>
    <n v="1"/>
    <x v="9"/>
    <x v="1"/>
  </r>
  <r>
    <s v="23075.030951/2023-30"/>
    <s v="1446/2023"/>
    <s v="DANIELLE ADRIANA DE SOUZA ARAÚJO"/>
    <x v="4"/>
    <x v="13"/>
    <s v="Unidade da Biblioteca de Ciência e Tecnologia - BC"/>
    <x v="1"/>
    <d v="2023-10-30T00:00:00"/>
    <n v="1"/>
    <x v="9"/>
    <x v="1"/>
  </r>
  <r>
    <s v="23075.025354/2023-93"/>
    <s v="1442/2023"/>
    <s v="MÔNICA BATOQUI FRANÇA"/>
    <x v="1"/>
    <x v="2"/>
    <s v="Unidade de Apoio Administrativo - JA"/>
    <x v="1"/>
    <d v="2023-10-30T00:00:00"/>
    <n v="1"/>
    <x v="9"/>
    <x v="1"/>
  </r>
  <r>
    <s v="23075.024450/2023-14"/>
    <s v="1445/2023"/>
    <s v="TARDELLY SANTOS CASSEMIRO"/>
    <x v="0"/>
    <x v="10"/>
    <s v="Seção de Apoio Administrativo - TL"/>
    <x v="1"/>
    <d v="2023-10-30T00:00:00"/>
    <n v="1"/>
    <x v="9"/>
    <x v="1"/>
  </r>
  <r>
    <s v="23075.065311/2023-41"/>
    <s v="1454/2023"/>
    <s v="FRANCIELE KLOSOWSKI DE FREITAS"/>
    <x v="14"/>
    <x v="9"/>
    <s v="Superintendência de Parcerias e Inovação - SPIN"/>
    <x v="1"/>
    <d v="2023-10-30T00:00:00"/>
    <n v="1"/>
    <x v="9"/>
    <x v="1"/>
  </r>
  <r>
    <s v="23075.064185/2023-15"/>
    <s v="1455/2023"/>
    <s v="PATRIZIA JUÇARA FERRI PANCOTTO"/>
    <x v="1"/>
    <x v="9"/>
    <s v="Agência de Governo e Investimento Social e Cultural - SPIN/AGISC"/>
    <x v="1"/>
    <d v="2023-10-30T00:00:00"/>
    <n v="1"/>
    <x v="9"/>
    <x v="1"/>
  </r>
  <r>
    <s v="23075.036177/2023-71"/>
    <s v="1443/2023"/>
    <s v="LUCINEY PEREIRA BRASILIO"/>
    <x v="2"/>
    <x v="21"/>
    <s v="Unidade de Controle e Execução Orçamentária - UCEO/CAD/SUINFRA"/>
    <x v="1"/>
    <d v="2023-10-30T00:00:00"/>
    <n v="1"/>
    <x v="9"/>
    <x v="1"/>
  </r>
  <r>
    <s v="23075.070909/2022-71"/>
    <s v="1441/2023"/>
    <s v="VANESSA LUCAS GONÇALVES"/>
    <x v="0"/>
    <x v="10"/>
    <s v="Unidade de Controle e Execução Orçamentária - Setor de Tecnologia."/>
    <x v="1"/>
    <d v="2023-10-30T00:00:00"/>
    <n v="1"/>
    <x v="9"/>
    <x v="1"/>
  </r>
  <r>
    <s v="23075.064001/2023-17"/>
    <s v="1452/2023"/>
    <s v="ANDREIA WOITSCHECKOVSKY ALVES"/>
    <x v="1"/>
    <x v="6"/>
    <s v="Coordenadoria de Planejamento de Pessoal - PROGEPE"/>
    <x v="1"/>
    <d v="2023-10-30T00:00:00"/>
    <n v="1"/>
    <x v="9"/>
    <x v="1"/>
  </r>
  <r>
    <s v="23075.064001/2023-17"/>
    <s v="1453/2023"/>
    <s v="CARLA OLIVEIRA SERRA ZANETTI"/>
    <x v="1"/>
    <x v="6"/>
    <s v="Coordenadoria de Planejamento de Pessoal - PROGEPE"/>
    <x v="1"/>
    <d v="2023-10-30T00:00:00"/>
    <n v="1"/>
    <x v="9"/>
    <x v="1"/>
  </r>
  <r>
    <s v="23075.065715/2023-34"/>
    <s v="1484/2023"/>
    <s v="EVALDO AMARAL"/>
    <x v="1"/>
    <x v="26"/>
    <s v="Seção de Ocupação de Vagas - COPAP/SOCV"/>
    <x v="1"/>
    <d v="2023-11-03T00:00:00"/>
    <n v="1"/>
    <x v="0"/>
    <x v="1"/>
  </r>
  <r>
    <s v="23075.065715/2023-34"/>
    <s v="1485/2023"/>
    <s v="KELLY CRISTINE SCHIBELBAIN SANTOS"/>
    <x v="0"/>
    <x v="26"/>
    <s v="Seção de Ocupação de Vagas - COPAP/SOCV"/>
    <x v="1"/>
    <d v="2023-11-03T00:00:00"/>
    <n v="1"/>
    <x v="0"/>
    <x v="1"/>
  </r>
  <r>
    <s v="23075.065715/2023-34"/>
    <s v="1486/2023"/>
    <s v="SANDRO ROBERTO MARQUES"/>
    <x v="1"/>
    <x v="26"/>
    <s v="Seção de Ocupação de Vagas - COPAP/SOCV"/>
    <x v="1"/>
    <d v="2023-11-03T00:00:00"/>
    <n v="1"/>
    <x v="0"/>
    <x v="1"/>
  </r>
  <r>
    <s v="23075.065894/2023-18"/>
    <s v="1467/2023"/>
    <s v="LORENA KRUGER"/>
    <x v="16"/>
    <x v="26"/>
    <s v="Seção de Suporte Administrativo - COPAP/SSA"/>
    <x v="1"/>
    <d v="2023-11-03T00:00:00"/>
    <n v="1"/>
    <x v="0"/>
    <x v="1"/>
  </r>
  <r>
    <s v="23075.065578/2023-38"/>
    <s v="1483/2023"/>
    <s v="MARCIA CRISTINA FUCHS"/>
    <x v="10"/>
    <x v="13"/>
    <s v="Unidade da Biblioteca de Ciências Florestais e da Madeira - BC/SIBI-CF"/>
    <x v="1"/>
    <d v="2023-11-03T00:00:00"/>
    <n v="1"/>
    <x v="0"/>
    <x v="1"/>
  </r>
  <r>
    <s v="23075.064212/2023-41"/>
    <s v="1477/2023"/>
    <s v="WENDER RIBEIRO"/>
    <x v="1"/>
    <x v="26"/>
    <s v="Unidade de Diplomas - COPAP/UDIP"/>
    <x v="1"/>
    <d v="2023-11-03T00:00:00"/>
    <n v="1"/>
    <x v="0"/>
    <x v="1"/>
  </r>
  <r>
    <s v="23075.064212/2023-41"/>
    <s v="1478/2023"/>
    <s v="ROSELI DO CARMO ARRIELLO CAVALHEIRO"/>
    <x v="1"/>
    <x v="26"/>
    <s v="Unidade de Diplomas - COPAP/UDIP"/>
    <x v="1"/>
    <d v="2023-11-03T00:00:00"/>
    <n v="1"/>
    <x v="0"/>
    <x v="1"/>
  </r>
  <r>
    <s v="23075.064212/2023-41"/>
    <s v="1479/2023"/>
    <s v="FLAVIA NETO VIEIRA"/>
    <x v="1"/>
    <x v="26"/>
    <s v="Unidade de Diplomas - COPAP/UDIP"/>
    <x v="1"/>
    <d v="2023-11-03T00:00:00"/>
    <n v="1"/>
    <x v="0"/>
    <x v="1"/>
  </r>
  <r>
    <s v="23075.064212/2023-41"/>
    <s v="1480/2023"/>
    <s v="LUCIANO ANDRE VANZ"/>
    <x v="1"/>
    <x v="26"/>
    <s v="Unidade de Diplomas - COPAP/UDIP"/>
    <x v="1"/>
    <d v="2023-11-03T00:00:00"/>
    <n v="1"/>
    <x v="0"/>
    <x v="1"/>
  </r>
  <r>
    <s v="23075.064212/2023-41"/>
    <s v="1481/2023"/>
    <s v="SIMONE APARECIDA VERCHAI"/>
    <x v="19"/>
    <x v="26"/>
    <s v="Unidade de Diplomas - COPAP/UDIP"/>
    <x v="1"/>
    <d v="2023-11-03T00:00:00"/>
    <n v="1"/>
    <x v="0"/>
    <x v="1"/>
  </r>
  <r>
    <s v="23075.064212/2023-41"/>
    <s v="1482/2023"/>
    <s v="CHRISTIAN BERNER"/>
    <x v="1"/>
    <x v="26"/>
    <s v="Unidade de Diplomas - COPAP/UDIP"/>
    <x v="1"/>
    <d v="2023-11-03T00:00:00"/>
    <n v="1"/>
    <x v="0"/>
    <x v="1"/>
  </r>
  <r>
    <s v="23075.063998/2023-80"/>
    <s v="1581/2023"/>
    <s v="ALLAN FERNANDO JUSTINO VIEIRA"/>
    <x v="1"/>
    <x v="3"/>
    <s v="Seção de Administração das Atividades Docentes - EP/SAAD"/>
    <x v="1"/>
    <d v="2023-11-10T00:00:00"/>
    <n v="1"/>
    <x v="0"/>
    <x v="1"/>
  </r>
  <r>
    <s v="23075.063998/2023-80"/>
    <s v="1582/2023"/>
    <s v="RICARDO BELINSKI"/>
    <x v="0"/>
    <x v="3"/>
    <s v="Seção de Administração das Atividades Docentes - EP/SAAD"/>
    <x v="1"/>
    <d v="2023-11-10T00:00:00"/>
    <n v="1"/>
    <x v="0"/>
    <x v="1"/>
  </r>
  <r>
    <s v="23075.018941/2023-26"/>
    <s v="1617/2023"/>
    <s v="ZILDA NERES DE SOUZA WEBER"/>
    <x v="0"/>
    <x v="25"/>
    <s v="Unidade de Apoio da Procuradoria Federal - PF/UAA"/>
    <x v="1"/>
    <d v="2023-11-16T00:00:00"/>
    <n v="1"/>
    <x v="0"/>
    <x v="1"/>
  </r>
  <r>
    <s v="23075.064259/2023-13"/>
    <s v="1610/2023"/>
    <s v="CAROLINA SALVAO VANNI"/>
    <x v="25"/>
    <x v="32"/>
    <s v="Auditoria Interna"/>
    <x v="0"/>
    <d v="2023-11-16T00:00:00"/>
    <n v="1"/>
    <x v="0"/>
    <x v="1"/>
  </r>
  <r>
    <s v="23075.064259/2023-13"/>
    <s v="1611/2023"/>
    <s v="LUCIANE MIALIK WAGNITZ LINCZUK"/>
    <x v="25"/>
    <x v="32"/>
    <s v="Auditoria Interna"/>
    <x v="1"/>
    <d v="2023-11-16T00:00:00"/>
    <n v="1"/>
    <x v="0"/>
    <x v="1"/>
  </r>
  <r>
    <s v="23075.064259/2023-13"/>
    <s v="1612/2023"/>
    <s v="JONAS JORGE DOS SANTOS NETTO"/>
    <x v="25"/>
    <x v="32"/>
    <s v="Auditoria Interna"/>
    <x v="0"/>
    <d v="2023-11-16T00:00:00"/>
    <n v="1"/>
    <x v="0"/>
    <x v="1"/>
  </r>
  <r>
    <s v="23075.064259/2023-13"/>
    <s v="1613/2023"/>
    <s v="MANOEL ALENCAR DE QUEIROZ"/>
    <x v="25"/>
    <x v="32"/>
    <s v="Auditoria Interna"/>
    <x v="0"/>
    <d v="2023-11-16T00:00:00"/>
    <n v="1"/>
    <x v="0"/>
    <x v="1"/>
  </r>
  <r>
    <s v="23075.064259/2023-13"/>
    <s v="1614/2023"/>
    <s v="CESAR DA COSTA"/>
    <x v="25"/>
    <x v="32"/>
    <s v="Auditoria Interna"/>
    <x v="1"/>
    <d v="2023-11-16T00:00:00"/>
    <n v="1"/>
    <x v="0"/>
    <x v="1"/>
  </r>
  <r>
    <s v="23075.064259/2023-13"/>
    <s v="1615/2023"/>
    <s v="CELSO SAQUE"/>
    <x v="25"/>
    <x v="32"/>
    <s v="Auditoria Interna"/>
    <x v="0"/>
    <d v="2023-11-16T00:00:00"/>
    <n v="1"/>
    <x v="0"/>
    <x v="1"/>
  </r>
  <r>
    <s v="23075.064692/2023-41"/>
    <s v="1600/2023"/>
    <s v="KARINE PORTO LOPES ONO"/>
    <x v="21"/>
    <x v="6"/>
    <s v="Unidade de Capacitação e Qualificação - CDP/UCAQ"/>
    <x v="1"/>
    <d v="2023-11-16T00:00:00"/>
    <n v="1"/>
    <x v="0"/>
    <x v="1"/>
  </r>
  <r>
    <s v="23075.064692/2023-41"/>
    <s v="1601/2023"/>
    <s v="LARYSSA MARTINS BORN"/>
    <x v="19"/>
    <x v="6"/>
    <s v="Unidade de Capacitação e Qualificação - CDP/UCAQ"/>
    <x v="1"/>
    <d v="2023-11-16T00:00:00"/>
    <n v="1"/>
    <x v="0"/>
    <x v="1"/>
  </r>
  <r>
    <s v="23075.064692/2023-41"/>
    <s v="1602/2023"/>
    <s v="URIAN MARQUES FABER"/>
    <x v="0"/>
    <x v="6"/>
    <s v="Unidade de Capacitação e Qualificação - CDP/UCAQ"/>
    <x v="1"/>
    <d v="2023-11-16T00:00:00"/>
    <n v="1"/>
    <x v="0"/>
    <x v="1"/>
  </r>
  <r>
    <s v="23075.065664/2023-41"/>
    <s v="1596/2023"/>
    <s v="GISLAINE PEREIRA RAMOS"/>
    <x v="14"/>
    <x v="6"/>
    <s v="Seção de Acompanhamento Acadêmico - COPAP/SAAC"/>
    <x v="1"/>
    <d v="2023-11-16T00:00:00"/>
    <n v="1"/>
    <x v="0"/>
    <x v="1"/>
  </r>
  <r>
    <s v="23075.065664/2023-41"/>
    <s v="1597/2023"/>
    <s v="GINA MARCELA MARCASSI RODRIGUES"/>
    <x v="1"/>
    <x v="6"/>
    <s v="Seção de Acompanhamento Acadêmico - COPAP/SAAC"/>
    <x v="0"/>
    <d v="2023-11-16T00:00:00"/>
    <n v="1"/>
    <x v="0"/>
    <x v="1"/>
  </r>
  <r>
    <s v="23075.065664/2023-41"/>
    <s v="1598/2023"/>
    <s v="RICARDO CARLOS HARTMANN"/>
    <x v="1"/>
    <x v="6"/>
    <s v="Seção de Acompanhamento Acadêmico - COPAP/SAAC"/>
    <x v="1"/>
    <d v="2023-11-16T00:00:00"/>
    <n v="1"/>
    <x v="0"/>
    <x v="1"/>
  </r>
  <r>
    <s v="23075.065664/2023-41"/>
    <s v="1599/2023"/>
    <s v="ISABELLE APARECIDA BORGES"/>
    <x v="1"/>
    <x v="6"/>
    <s v="Seção de Acompanhamento Acadêmico - COPAP/SAAC"/>
    <x v="1"/>
    <d v="2023-11-16T00:00:00"/>
    <n v="1"/>
    <x v="0"/>
    <x v="1"/>
  </r>
  <r>
    <s v="23075.064062/2023-76"/>
    <s v="1595/2023"/>
    <s v="MILENA CRISTINA OSWALD"/>
    <x v="0"/>
    <x v="1"/>
    <s v="Departamento de Ciência Política do Setor de Ciências Humanas"/>
    <x v="1"/>
    <d v="2023-11-16T00:00:00"/>
    <n v="1"/>
    <x v="0"/>
    <x v="1"/>
  </r>
  <r>
    <s v="23075.015851/2023-83"/>
    <s v="1594/2023"/>
    <s v="ELAINE CLAUDETE MIRANDA"/>
    <x v="1"/>
    <x v="20"/>
    <s v="Departamento de Clínica Médica do Setor de Ciências da Saúde"/>
    <x v="1"/>
    <d v="2023-11-16T00:00:00"/>
    <n v="1"/>
    <x v="0"/>
    <x v="1"/>
  </r>
  <r>
    <s v="23075.065871/2023-03"/>
    <s v="1583/2023"/>
    <s v="HELDER DANTAS DE SANTANA"/>
    <x v="1"/>
    <x v="1"/>
    <s v="Departamento de Polonês, Alemão e Letras Clássicas do Setor de Ciências Humanas"/>
    <x v="1"/>
    <d v="2023-11-10T00:00:00"/>
    <n v="1"/>
    <x v="0"/>
    <x v="1"/>
  </r>
  <r>
    <s v="23075.066149/2023-88"/>
    <s v="1584/2023"/>
    <s v="ELAINE RODRIGUES DA SILVA"/>
    <x v="12"/>
    <x v="6"/>
    <s v="Seção de Avaliação - CDP/SAV"/>
    <x v="1"/>
    <d v="2023-11-10T00:00:00"/>
    <n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E05C32-24E6-4FD5-A062-7E961D23A2ED}" name="Tabela dinâmica1" cacheId="34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0" firstHeaderRow="1" firstDataRow="2" firstDataCol="1"/>
  <pivotFields count="11">
    <pivotField showAll="0"/>
    <pivotField showAll="0"/>
    <pivotField showAll="0"/>
    <pivotField axis="axisRow" showAll="0" sortType="ascending">
      <items count="29">
        <item x="0"/>
        <item x="7"/>
        <item x="17"/>
        <item x="9"/>
        <item x="1"/>
        <item x="22"/>
        <item x="25"/>
        <item x="5"/>
        <item x="4"/>
        <item x="10"/>
        <item x="3"/>
        <item x="15"/>
        <item x="23"/>
        <item x="6"/>
        <item m="1" x="26"/>
        <item x="21"/>
        <item m="1" x="27"/>
        <item x="24"/>
        <item x="19"/>
        <item x="18"/>
        <item x="13"/>
        <item x="14"/>
        <item x="16"/>
        <item x="8"/>
        <item x="20"/>
        <item x="12"/>
        <item x="2"/>
        <item x="11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3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312">
      <pivotArea type="origin" dataOnly="0" labelOnly="1" outline="0" fieldPosition="0"/>
    </format>
    <format dxfId="311">
      <pivotArea type="topRight" dataOnly="0" labelOnly="1" outline="0" fieldPosition="0"/>
    </format>
    <format dxfId="310">
      <pivotArea dataOnly="0" labelOnly="1" grandCol="1" outline="0" fieldPosition="0"/>
    </format>
    <format dxfId="309">
      <pivotArea outline="0" collapsedLevelsAreSubtotals="1" fieldPosition="0"/>
    </format>
    <format dxfId="308">
      <pivotArea dataOnly="0" labelOnly="1" grandRow="1" outline="0" fieldPosition="0"/>
    </format>
    <format dxfId="307">
      <pivotArea dataOnly="0" labelOnly="1" grandCol="1" outline="0" fieldPosition="0"/>
    </format>
    <format dxfId="306">
      <pivotArea type="origin" dataOnly="0" labelOnly="1" outline="0" fieldPosition="0"/>
    </format>
    <format dxfId="305">
      <pivotArea outline="0" collapsedLevelsAreSubtotals="1" fieldPosition="0"/>
    </format>
    <format dxfId="304">
      <pivotArea dataOnly="0" labelOnly="1" grandRow="1" outline="0" fieldPosition="0"/>
    </format>
    <format dxfId="303">
      <pivotArea dataOnly="0" labelOnly="1" grandCol="1" outline="0" fieldPosition="0"/>
    </format>
    <format dxfId="302">
      <pivotArea dataOnly="0" labelOnly="1" fieldPosition="0">
        <references count="1">
          <reference field="6" count="0"/>
        </references>
      </pivotArea>
    </format>
    <format dxfId="301">
      <pivotArea dataOnly="0" labelOnly="1" grandCol="1" outline="0" fieldPosition="0"/>
    </format>
    <format dxfId="300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740B0D-E4B6-4B5A-BBC5-099FEFD3FAC1}" name="Tabela dinâmica1" cacheId="34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7" firstHeaderRow="1" firstDataRow="2" firstDataCol="1"/>
  <pivotFields count="11">
    <pivotField showAll="0"/>
    <pivotField showAll="0"/>
    <pivotField showAll="0"/>
    <pivotField showAll="0"/>
    <pivotField axis="axisRow" showAll="0" sortType="ascending">
      <items count="34">
        <item x="15"/>
        <item x="32"/>
        <item x="13"/>
        <item x="2"/>
        <item x="24"/>
        <item x="19"/>
        <item x="30"/>
        <item x="31"/>
        <item x="28"/>
        <item x="25"/>
        <item x="17"/>
        <item x="12"/>
        <item x="27"/>
        <item x="6"/>
        <item x="26"/>
        <item x="4"/>
        <item x="29"/>
        <item x="14"/>
        <item x="22"/>
        <item x="0"/>
        <item x="20"/>
        <item x="18"/>
        <item x="1"/>
        <item x="7"/>
        <item x="23"/>
        <item x="5"/>
        <item x="3"/>
        <item x="10"/>
        <item x="11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4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6">
    <format dxfId="299">
      <pivotArea type="origin" dataOnly="0" labelOnly="1" outline="0" fieldPosition="0"/>
    </format>
    <format dxfId="298">
      <pivotArea type="topRight" dataOnly="0" labelOnly="1" outline="0" fieldPosition="0"/>
    </format>
    <format dxfId="297">
      <pivotArea dataOnly="0" labelOnly="1" grandCol="1" outline="0" fieldPosition="0"/>
    </format>
    <format dxfId="296">
      <pivotArea outline="0" collapsedLevelsAreSubtotals="1" fieldPosition="0"/>
    </format>
    <format dxfId="295">
      <pivotArea dataOnly="0" labelOnly="1" grandRow="1" outline="0" fieldPosition="0"/>
    </format>
    <format dxfId="294">
      <pivotArea dataOnly="0" labelOnly="1" grandCol="1" outline="0" fieldPosition="0"/>
    </format>
    <format dxfId="293">
      <pivotArea type="origin" dataOnly="0" labelOnly="1" outline="0" fieldPosition="0"/>
    </format>
    <format dxfId="292">
      <pivotArea outline="0" collapsedLevelsAreSubtotals="1" fieldPosition="0"/>
    </format>
    <format dxfId="291">
      <pivotArea field="4" type="button" dataOnly="0" labelOnly="1" outline="0" axis="axisRow" fieldPosition="0"/>
    </format>
    <format dxfId="290">
      <pivotArea dataOnly="0" labelOnly="1" fieldPosition="0">
        <references count="1">
          <reference field="4" count="0"/>
        </references>
      </pivotArea>
    </format>
    <format dxfId="289">
      <pivotArea dataOnly="0" labelOnly="1" grandRow="1" outline="0" fieldPosition="0"/>
    </format>
    <format dxfId="288">
      <pivotArea dataOnly="0" labelOnly="1" fieldPosition="0">
        <references count="1">
          <reference field="6" count="0"/>
        </references>
      </pivotArea>
    </format>
    <format dxfId="287">
      <pivotArea dataOnly="0" labelOnly="1" grandCol="1" outline="0" fieldPosition="0"/>
    </format>
    <format dxfId="286">
      <pivotArea field="4" type="button" dataOnly="0" labelOnly="1" outline="0" axis="axisRow" fieldPosition="0"/>
    </format>
    <format dxfId="285">
      <pivotArea dataOnly="0" labelOnly="1" fieldPosition="0">
        <references count="1">
          <reference field="6" count="0"/>
        </references>
      </pivotArea>
    </format>
    <format dxfId="28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CF79D9-D960-4DEE-8E92-503498F233C0}" name="Tabela dinâmica1" cacheId="34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17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axis="axisRow" showAll="0" sortType="ascending">
      <items count="11">
        <item x="3"/>
        <item x="2"/>
        <item x="4"/>
        <item x="5"/>
        <item x="6"/>
        <item x="7"/>
        <item x="8"/>
        <item x="9"/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</pivotFields>
  <rowFields count="2">
    <field x="10"/>
    <field x="9"/>
  </rowFields>
  <rowItems count="14">
    <i>
      <x/>
    </i>
    <i r="1">
      <x v="8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4">
    <format dxfId="283">
      <pivotArea type="origin" dataOnly="0" labelOnly="1" outline="0" fieldPosition="0"/>
    </format>
    <format dxfId="282">
      <pivotArea type="topRight" dataOnly="0" labelOnly="1" outline="0" fieldPosition="0"/>
    </format>
    <format dxfId="281">
      <pivotArea dataOnly="0" labelOnly="1" grandCol="1" outline="0" fieldPosition="0"/>
    </format>
    <format dxfId="280">
      <pivotArea outline="0" collapsedLevelsAreSubtotals="1" fieldPosition="0"/>
    </format>
    <format dxfId="279">
      <pivotArea dataOnly="0" labelOnly="1" grandRow="1" outline="0" fieldPosition="0"/>
    </format>
    <format dxfId="278">
      <pivotArea dataOnly="0" labelOnly="1" grandCol="1" outline="0" fieldPosition="0"/>
    </format>
    <format dxfId="277">
      <pivotArea type="origin" dataOnly="0" labelOnly="1" outline="0" fieldPosition="0"/>
    </format>
    <format dxfId="276">
      <pivotArea outline="0" collapsedLevelsAreSubtotals="1" fieldPosition="0"/>
    </format>
    <format dxfId="275">
      <pivotArea dataOnly="0" labelOnly="1" grandRow="1" outline="0" fieldPosition="0"/>
    </format>
    <format dxfId="274">
      <pivotArea dataOnly="0" labelOnly="1" grandCol="1" outline="0" fieldPosition="0"/>
    </format>
    <format dxfId="273">
      <pivotArea dataOnly="0" labelOnly="1" grandCol="1" outline="0" fieldPosition="0"/>
    </format>
    <format dxfId="272">
      <pivotArea dataOnly="0" labelOnly="1" fieldPosition="0">
        <references count="1">
          <reference field="6" count="1">
            <x v="0"/>
          </reference>
        </references>
      </pivotArea>
    </format>
    <format dxfId="271">
      <pivotArea dataOnly="0" labelOnly="1" fieldPosition="0">
        <references count="1">
          <reference field="6" count="1">
            <x v="1"/>
          </reference>
        </references>
      </pivotArea>
    </format>
    <format dxfId="270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K361"/>
  <sheetViews>
    <sheetView tabSelected="1" workbookViewId="0">
      <pane xSplit="1" ySplit="1" topLeftCell="B324" activePane="bottomRight" state="frozen"/>
      <selection pane="topRight" activeCell="B1" sqref="B1"/>
      <selection pane="bottomLeft" activeCell="A2" sqref="A2"/>
      <selection pane="bottomRight" activeCell="C363" sqref="C363"/>
    </sheetView>
  </sheetViews>
  <sheetFormatPr defaultRowHeight="12.75" outlineLevelCol="1" x14ac:dyDescent="0.2"/>
  <cols>
    <col min="1" max="1" width="20.33203125" bestFit="1" customWidth="1"/>
    <col min="2" max="2" width="14.1640625" bestFit="1" customWidth="1"/>
    <col min="3" max="3" width="62.33203125" bestFit="1" customWidth="1"/>
    <col min="4" max="4" width="36" bestFit="1" customWidth="1"/>
    <col min="5" max="5" width="69.6640625" bestFit="1" customWidth="1"/>
    <col min="6" max="6" width="94" bestFit="1" customWidth="1"/>
    <col min="7" max="7" width="13.5" bestFit="1" customWidth="1"/>
    <col min="8" max="8" width="16.33203125" bestFit="1" customWidth="1"/>
    <col min="9" max="9" width="10.83203125" customWidth="1" outlineLevel="1"/>
    <col min="10" max="10" width="10.33203125" customWidth="1" outlineLevel="1"/>
    <col min="11" max="11" width="10.1640625" customWidth="1" outlineLevel="1"/>
    <col min="12" max="12" width="1.83203125" customWidth="1"/>
  </cols>
  <sheetData>
    <row r="1" spans="1:11" x14ac:dyDescent="0.2">
      <c r="A1" s="2" t="s">
        <v>2</v>
      </c>
      <c r="B1" s="2" t="s">
        <v>11</v>
      </c>
      <c r="C1" s="2" t="s">
        <v>3</v>
      </c>
      <c r="D1" s="2" t="s">
        <v>6</v>
      </c>
      <c r="E1" s="2" t="s">
        <v>7</v>
      </c>
      <c r="F1" s="2" t="s">
        <v>0</v>
      </c>
      <c r="G1" s="2" t="s">
        <v>9</v>
      </c>
      <c r="H1" s="2" t="s">
        <v>4</v>
      </c>
      <c r="I1" s="2" t="s">
        <v>146</v>
      </c>
      <c r="J1" s="2" t="s">
        <v>772</v>
      </c>
      <c r="K1" s="2" t="s">
        <v>773</v>
      </c>
    </row>
    <row r="2" spans="1:11" x14ac:dyDescent="0.2">
      <c r="A2" s="10" t="s">
        <v>1</v>
      </c>
      <c r="B2" s="10" t="s">
        <v>18</v>
      </c>
      <c r="C2" s="10" t="s">
        <v>5</v>
      </c>
      <c r="D2" s="10" t="s">
        <v>44</v>
      </c>
      <c r="E2" s="10" t="s">
        <v>8</v>
      </c>
      <c r="F2" s="10" t="s">
        <v>894</v>
      </c>
      <c r="G2" s="10" t="s">
        <v>10</v>
      </c>
      <c r="H2" s="11">
        <v>44895</v>
      </c>
      <c r="I2" s="10">
        <v>1</v>
      </c>
      <c r="J2" s="10" t="s">
        <v>774</v>
      </c>
      <c r="K2" s="10">
        <v>2022</v>
      </c>
    </row>
    <row r="3" spans="1:11" x14ac:dyDescent="0.2">
      <c r="A3" s="10" t="s">
        <v>1</v>
      </c>
      <c r="B3" s="10" t="s">
        <v>19</v>
      </c>
      <c r="C3" s="10" t="s">
        <v>12</v>
      </c>
      <c r="D3" s="10" t="s">
        <v>13</v>
      </c>
      <c r="E3" s="10" t="s">
        <v>8</v>
      </c>
      <c r="F3" s="10" t="s">
        <v>894</v>
      </c>
      <c r="G3" s="10" t="s">
        <v>10</v>
      </c>
      <c r="H3" s="11">
        <v>44895</v>
      </c>
      <c r="I3" s="10">
        <v>1</v>
      </c>
      <c r="J3" s="10" t="s">
        <v>774</v>
      </c>
      <c r="K3" s="10">
        <v>2022</v>
      </c>
    </row>
    <row r="4" spans="1:11" x14ac:dyDescent="0.2">
      <c r="A4" s="10" t="s">
        <v>14</v>
      </c>
      <c r="B4" s="10" t="s">
        <v>21</v>
      </c>
      <c r="C4" s="10" t="s">
        <v>20</v>
      </c>
      <c r="D4" s="10" t="s">
        <v>13</v>
      </c>
      <c r="E4" s="10" t="s">
        <v>16</v>
      </c>
      <c r="F4" s="10" t="s">
        <v>894</v>
      </c>
      <c r="G4" s="10" t="s">
        <v>17</v>
      </c>
      <c r="H4" s="12">
        <v>44897</v>
      </c>
      <c r="I4" s="10">
        <v>1</v>
      </c>
      <c r="J4" s="10" t="s">
        <v>775</v>
      </c>
      <c r="K4" s="10">
        <v>2022</v>
      </c>
    </row>
    <row r="5" spans="1:11" x14ac:dyDescent="0.2">
      <c r="A5" s="10" t="s">
        <v>22</v>
      </c>
      <c r="B5" s="10" t="s">
        <v>26</v>
      </c>
      <c r="C5" s="10" t="s">
        <v>23</v>
      </c>
      <c r="D5" s="10" t="s">
        <v>25</v>
      </c>
      <c r="E5" s="10" t="s">
        <v>24</v>
      </c>
      <c r="F5" s="10" t="s">
        <v>894</v>
      </c>
      <c r="G5" s="10" t="s">
        <v>10</v>
      </c>
      <c r="H5" s="12">
        <v>44897</v>
      </c>
      <c r="I5" s="10">
        <v>1</v>
      </c>
      <c r="J5" s="10" t="s">
        <v>775</v>
      </c>
      <c r="K5" s="10">
        <v>2022</v>
      </c>
    </row>
    <row r="6" spans="1:11" x14ac:dyDescent="0.2">
      <c r="A6" s="10" t="s">
        <v>22</v>
      </c>
      <c r="B6" s="10" t="s">
        <v>27</v>
      </c>
      <c r="C6" s="10" t="s">
        <v>28</v>
      </c>
      <c r="D6" s="10" t="s">
        <v>29</v>
      </c>
      <c r="E6" s="10" t="s">
        <v>24</v>
      </c>
      <c r="F6" s="10" t="s">
        <v>894</v>
      </c>
      <c r="G6" s="10" t="s">
        <v>10</v>
      </c>
      <c r="H6" s="12">
        <v>44897</v>
      </c>
      <c r="I6" s="10">
        <v>1</v>
      </c>
      <c r="J6" s="10" t="s">
        <v>775</v>
      </c>
      <c r="K6" s="10">
        <v>2022</v>
      </c>
    </row>
    <row r="7" spans="1:11" x14ac:dyDescent="0.2">
      <c r="A7" s="10" t="s">
        <v>22</v>
      </c>
      <c r="B7" s="10" t="s">
        <v>31</v>
      </c>
      <c r="C7" s="10" t="s">
        <v>30</v>
      </c>
      <c r="D7" s="10" t="s">
        <v>13</v>
      </c>
      <c r="E7" s="10" t="s">
        <v>24</v>
      </c>
      <c r="F7" s="10" t="s">
        <v>894</v>
      </c>
      <c r="G7" s="10" t="s">
        <v>17</v>
      </c>
      <c r="H7" s="12">
        <v>44897</v>
      </c>
      <c r="I7" s="10">
        <v>1</v>
      </c>
      <c r="J7" s="10" t="s">
        <v>775</v>
      </c>
      <c r="K7" s="10">
        <v>2022</v>
      </c>
    </row>
    <row r="8" spans="1:11" x14ac:dyDescent="0.2">
      <c r="A8" s="10" t="s">
        <v>32</v>
      </c>
      <c r="B8" s="10" t="s">
        <v>33</v>
      </c>
      <c r="C8" s="10" t="s">
        <v>34</v>
      </c>
      <c r="D8" s="10" t="s">
        <v>13</v>
      </c>
      <c r="E8" s="10" t="s">
        <v>569</v>
      </c>
      <c r="F8" s="10" t="s">
        <v>894</v>
      </c>
      <c r="G8" s="10" t="s">
        <v>17</v>
      </c>
      <c r="H8" s="12">
        <v>44897</v>
      </c>
      <c r="I8" s="10">
        <v>1</v>
      </c>
      <c r="J8" s="10" t="s">
        <v>775</v>
      </c>
      <c r="K8" s="10">
        <v>2022</v>
      </c>
    </row>
    <row r="9" spans="1:11" x14ac:dyDescent="0.2">
      <c r="A9" s="10" t="s">
        <v>35</v>
      </c>
      <c r="B9" s="10" t="s">
        <v>37</v>
      </c>
      <c r="C9" s="10" t="s">
        <v>36</v>
      </c>
      <c r="D9" s="10" t="s">
        <v>13</v>
      </c>
      <c r="E9" s="10" t="s">
        <v>508</v>
      </c>
      <c r="F9" s="10" t="s">
        <v>894</v>
      </c>
      <c r="G9" s="10" t="s">
        <v>10</v>
      </c>
      <c r="H9" s="12">
        <v>44897</v>
      </c>
      <c r="I9" s="10">
        <v>1</v>
      </c>
      <c r="J9" s="10" t="s">
        <v>775</v>
      </c>
      <c r="K9" s="10">
        <v>2022</v>
      </c>
    </row>
    <row r="10" spans="1:11" x14ac:dyDescent="0.2">
      <c r="A10" s="10" t="s">
        <v>35</v>
      </c>
      <c r="B10" s="10" t="s">
        <v>38</v>
      </c>
      <c r="C10" s="10" t="s">
        <v>39</v>
      </c>
      <c r="D10" s="10" t="s">
        <v>29</v>
      </c>
      <c r="E10" s="10" t="s">
        <v>508</v>
      </c>
      <c r="F10" s="10" t="s">
        <v>894</v>
      </c>
      <c r="G10" s="10" t="s">
        <v>10</v>
      </c>
      <c r="H10" s="12">
        <v>44897</v>
      </c>
      <c r="I10" s="10">
        <v>1</v>
      </c>
      <c r="J10" s="10" t="s">
        <v>775</v>
      </c>
      <c r="K10" s="10">
        <v>2022</v>
      </c>
    </row>
    <row r="11" spans="1:11" x14ac:dyDescent="0.2">
      <c r="A11" s="10" t="s">
        <v>35</v>
      </c>
      <c r="B11" s="10" t="s">
        <v>40</v>
      </c>
      <c r="C11" s="10" t="s">
        <v>41</v>
      </c>
      <c r="D11" s="10" t="s">
        <v>13</v>
      </c>
      <c r="E11" s="10" t="s">
        <v>508</v>
      </c>
      <c r="F11" s="10" t="s">
        <v>894</v>
      </c>
      <c r="G11" s="10" t="s">
        <v>10</v>
      </c>
      <c r="H11" s="12">
        <v>44897</v>
      </c>
      <c r="I11" s="10">
        <v>1</v>
      </c>
      <c r="J11" s="10" t="s">
        <v>775</v>
      </c>
      <c r="K11" s="10">
        <v>2022</v>
      </c>
    </row>
    <row r="12" spans="1:11" x14ac:dyDescent="0.2">
      <c r="A12" s="10" t="s">
        <v>35</v>
      </c>
      <c r="B12" s="10" t="s">
        <v>42</v>
      </c>
      <c r="C12" s="10" t="s">
        <v>43</v>
      </c>
      <c r="D12" s="10" t="s">
        <v>44</v>
      </c>
      <c r="E12" s="10" t="s">
        <v>508</v>
      </c>
      <c r="F12" s="10" t="s">
        <v>894</v>
      </c>
      <c r="G12" s="10" t="s">
        <v>10</v>
      </c>
      <c r="H12" s="12">
        <v>44897</v>
      </c>
      <c r="I12" s="10">
        <v>1</v>
      </c>
      <c r="J12" s="10" t="s">
        <v>775</v>
      </c>
      <c r="K12" s="10">
        <v>2022</v>
      </c>
    </row>
    <row r="13" spans="1:11" x14ac:dyDescent="0.2">
      <c r="A13" s="10" t="s">
        <v>35</v>
      </c>
      <c r="B13" s="10" t="s">
        <v>45</v>
      </c>
      <c r="C13" s="10" t="s">
        <v>46</v>
      </c>
      <c r="D13" s="10" t="s">
        <v>13</v>
      </c>
      <c r="E13" s="10" t="s">
        <v>508</v>
      </c>
      <c r="F13" s="10" t="s">
        <v>894</v>
      </c>
      <c r="G13" s="10" t="s">
        <v>10</v>
      </c>
      <c r="H13" s="12">
        <v>44897</v>
      </c>
      <c r="I13" s="10">
        <v>1</v>
      </c>
      <c r="J13" s="10" t="s">
        <v>775</v>
      </c>
      <c r="K13" s="10">
        <v>2022</v>
      </c>
    </row>
    <row r="14" spans="1:11" x14ac:dyDescent="0.2">
      <c r="A14" s="10" t="s">
        <v>35</v>
      </c>
      <c r="B14" s="10" t="s">
        <v>47</v>
      </c>
      <c r="C14" s="10" t="s">
        <v>48</v>
      </c>
      <c r="D14" s="10" t="s">
        <v>44</v>
      </c>
      <c r="E14" s="10" t="s">
        <v>508</v>
      </c>
      <c r="F14" s="10" t="s">
        <v>894</v>
      </c>
      <c r="G14" s="10" t="s">
        <v>10</v>
      </c>
      <c r="H14" s="12">
        <v>44897</v>
      </c>
      <c r="I14" s="10">
        <v>1</v>
      </c>
      <c r="J14" s="10" t="s">
        <v>775</v>
      </c>
      <c r="K14" s="10">
        <v>2022</v>
      </c>
    </row>
    <row r="15" spans="1:11" x14ac:dyDescent="0.2">
      <c r="A15" s="10" t="s">
        <v>35</v>
      </c>
      <c r="B15" s="10" t="s">
        <v>149</v>
      </c>
      <c r="C15" s="10" t="s">
        <v>49</v>
      </c>
      <c r="D15" s="10" t="s">
        <v>50</v>
      </c>
      <c r="E15" s="10" t="s">
        <v>508</v>
      </c>
      <c r="F15" s="10" t="s">
        <v>894</v>
      </c>
      <c r="G15" s="10" t="s">
        <v>17</v>
      </c>
      <c r="H15" s="12">
        <v>44970</v>
      </c>
      <c r="I15" s="10">
        <v>1</v>
      </c>
      <c r="J15" s="10" t="s">
        <v>776</v>
      </c>
      <c r="K15" s="10">
        <v>2023</v>
      </c>
    </row>
    <row r="16" spans="1:11" x14ac:dyDescent="0.2">
      <c r="A16" s="10" t="s">
        <v>35</v>
      </c>
      <c r="B16" s="10" t="s">
        <v>150</v>
      </c>
      <c r="C16" s="10" t="s">
        <v>151</v>
      </c>
      <c r="D16" s="10" t="s">
        <v>13</v>
      </c>
      <c r="E16" s="10" t="s">
        <v>508</v>
      </c>
      <c r="F16" s="10" t="s">
        <v>894</v>
      </c>
      <c r="G16" s="10" t="s">
        <v>10</v>
      </c>
      <c r="H16" s="12">
        <v>44970</v>
      </c>
      <c r="I16" s="10">
        <v>1</v>
      </c>
      <c r="J16" s="10" t="s">
        <v>776</v>
      </c>
      <c r="K16" s="10">
        <v>2023</v>
      </c>
    </row>
    <row r="17" spans="1:11" x14ac:dyDescent="0.2">
      <c r="A17" s="10" t="s">
        <v>51</v>
      </c>
      <c r="B17" s="10" t="s">
        <v>52</v>
      </c>
      <c r="C17" s="10" t="s">
        <v>54</v>
      </c>
      <c r="D17" s="10" t="s">
        <v>13</v>
      </c>
      <c r="E17" s="10" t="s">
        <v>53</v>
      </c>
      <c r="F17" s="10" t="s">
        <v>894</v>
      </c>
      <c r="G17" s="10" t="s">
        <v>17</v>
      </c>
      <c r="H17" s="12">
        <v>44897</v>
      </c>
      <c r="I17" s="10">
        <v>1</v>
      </c>
      <c r="J17" s="10" t="s">
        <v>775</v>
      </c>
      <c r="K17" s="10">
        <v>2022</v>
      </c>
    </row>
    <row r="18" spans="1:11" x14ac:dyDescent="0.2">
      <c r="A18" s="10" t="s">
        <v>51</v>
      </c>
      <c r="B18" s="10" t="s">
        <v>55</v>
      </c>
      <c r="C18" s="10" t="s">
        <v>56</v>
      </c>
      <c r="D18" s="10" t="s">
        <v>44</v>
      </c>
      <c r="E18" s="10" t="s">
        <v>53</v>
      </c>
      <c r="F18" s="10" t="s">
        <v>894</v>
      </c>
      <c r="G18" s="10" t="s">
        <v>17</v>
      </c>
      <c r="H18" s="12">
        <v>44897</v>
      </c>
      <c r="I18" s="10">
        <v>1</v>
      </c>
      <c r="J18" s="10" t="s">
        <v>775</v>
      </c>
      <c r="K18" s="10">
        <v>2022</v>
      </c>
    </row>
    <row r="19" spans="1:11" x14ac:dyDescent="0.2">
      <c r="A19" s="10" t="s">
        <v>57</v>
      </c>
      <c r="B19" s="10" t="s">
        <v>58</v>
      </c>
      <c r="C19" s="10" t="s">
        <v>59</v>
      </c>
      <c r="D19" s="10" t="s">
        <v>13</v>
      </c>
      <c r="E19" s="10" t="s">
        <v>438</v>
      </c>
      <c r="F19" s="10" t="s">
        <v>894</v>
      </c>
      <c r="G19" s="10" t="s">
        <v>17</v>
      </c>
      <c r="H19" s="12">
        <v>44897</v>
      </c>
      <c r="I19" s="10">
        <v>1</v>
      </c>
      <c r="J19" s="10" t="s">
        <v>775</v>
      </c>
      <c r="K19" s="10">
        <v>2022</v>
      </c>
    </row>
    <row r="20" spans="1:11" x14ac:dyDescent="0.2">
      <c r="A20" s="10" t="s">
        <v>57</v>
      </c>
      <c r="B20" s="10" t="s">
        <v>60</v>
      </c>
      <c r="C20" s="10" t="s">
        <v>61</v>
      </c>
      <c r="D20" s="10" t="s">
        <v>29</v>
      </c>
      <c r="E20" s="10" t="s">
        <v>438</v>
      </c>
      <c r="F20" s="10" t="s">
        <v>894</v>
      </c>
      <c r="G20" s="10" t="s">
        <v>17</v>
      </c>
      <c r="H20" s="12">
        <v>44897</v>
      </c>
      <c r="I20" s="10">
        <v>1</v>
      </c>
      <c r="J20" s="10" t="s">
        <v>775</v>
      </c>
      <c r="K20" s="10">
        <v>2022</v>
      </c>
    </row>
    <row r="21" spans="1:11" x14ac:dyDescent="0.2">
      <c r="A21" s="10" t="s">
        <v>62</v>
      </c>
      <c r="B21" s="10" t="s">
        <v>63</v>
      </c>
      <c r="C21" s="10" t="s">
        <v>64</v>
      </c>
      <c r="D21" s="10" t="s">
        <v>13</v>
      </c>
      <c r="E21" s="10" t="s">
        <v>65</v>
      </c>
      <c r="F21" s="10" t="s">
        <v>894</v>
      </c>
      <c r="G21" s="10" t="s">
        <v>17</v>
      </c>
      <c r="H21" s="12">
        <v>44897</v>
      </c>
      <c r="I21" s="10">
        <v>1</v>
      </c>
      <c r="J21" s="10" t="s">
        <v>775</v>
      </c>
      <c r="K21" s="10">
        <v>2022</v>
      </c>
    </row>
    <row r="22" spans="1:11" x14ac:dyDescent="0.2">
      <c r="A22" s="10" t="s">
        <v>66</v>
      </c>
      <c r="B22" s="10" t="s">
        <v>68</v>
      </c>
      <c r="C22" s="10" t="s">
        <v>67</v>
      </c>
      <c r="D22" s="10" t="s">
        <v>13</v>
      </c>
      <c r="E22" s="10" t="s">
        <v>510</v>
      </c>
      <c r="F22" s="10" t="s">
        <v>894</v>
      </c>
      <c r="G22" s="10" t="s">
        <v>17</v>
      </c>
      <c r="H22" s="12">
        <v>44904</v>
      </c>
      <c r="I22" s="10">
        <v>1</v>
      </c>
      <c r="J22" s="10" t="s">
        <v>775</v>
      </c>
      <c r="K22" s="10">
        <v>2022</v>
      </c>
    </row>
    <row r="23" spans="1:11" x14ac:dyDescent="0.2">
      <c r="A23" s="10" t="s">
        <v>69</v>
      </c>
      <c r="B23" s="10" t="s">
        <v>70</v>
      </c>
      <c r="C23" s="10" t="s">
        <v>71</v>
      </c>
      <c r="D23" s="10" t="s">
        <v>29</v>
      </c>
      <c r="E23" s="10" t="s">
        <v>509</v>
      </c>
      <c r="F23" s="10" t="s">
        <v>894</v>
      </c>
      <c r="G23" s="10" t="s">
        <v>17</v>
      </c>
      <c r="H23" s="12">
        <v>44904</v>
      </c>
      <c r="I23" s="10">
        <v>1</v>
      </c>
      <c r="J23" s="10" t="s">
        <v>775</v>
      </c>
      <c r="K23" s="10">
        <v>2022</v>
      </c>
    </row>
    <row r="24" spans="1:11" x14ac:dyDescent="0.2">
      <c r="A24" s="10" t="s">
        <v>72</v>
      </c>
      <c r="B24" s="10" t="s">
        <v>73</v>
      </c>
      <c r="C24" s="10" t="s">
        <v>74</v>
      </c>
      <c r="D24" s="10" t="s">
        <v>13</v>
      </c>
      <c r="E24" s="10" t="s">
        <v>81</v>
      </c>
      <c r="F24" s="10" t="s">
        <v>894</v>
      </c>
      <c r="G24" s="10" t="s">
        <v>17</v>
      </c>
      <c r="H24" s="12">
        <v>44904</v>
      </c>
      <c r="I24" s="10">
        <v>1</v>
      </c>
      <c r="J24" s="10" t="s">
        <v>775</v>
      </c>
      <c r="K24" s="10">
        <v>2022</v>
      </c>
    </row>
    <row r="25" spans="1:11" x14ac:dyDescent="0.2">
      <c r="A25" s="10" t="s">
        <v>72</v>
      </c>
      <c r="B25" s="10" t="s">
        <v>75</v>
      </c>
      <c r="C25" s="10" t="s">
        <v>76</v>
      </c>
      <c r="D25" s="10" t="s">
        <v>13</v>
      </c>
      <c r="E25" s="10" t="s">
        <v>81</v>
      </c>
      <c r="F25" s="10" t="s">
        <v>894</v>
      </c>
      <c r="G25" s="10" t="s">
        <v>17</v>
      </c>
      <c r="H25" s="12">
        <v>44904</v>
      </c>
      <c r="I25" s="10">
        <v>1</v>
      </c>
      <c r="J25" s="10" t="s">
        <v>775</v>
      </c>
      <c r="K25" s="10">
        <v>2022</v>
      </c>
    </row>
    <row r="26" spans="1:11" x14ac:dyDescent="0.2">
      <c r="A26" s="10" t="s">
        <v>77</v>
      </c>
      <c r="B26" s="10" t="s">
        <v>78</v>
      </c>
      <c r="C26" s="10" t="s">
        <v>79</v>
      </c>
      <c r="D26" s="10" t="s">
        <v>29</v>
      </c>
      <c r="E26" s="10" t="s">
        <v>80</v>
      </c>
      <c r="F26" s="10" t="s">
        <v>894</v>
      </c>
      <c r="G26" s="10" t="s">
        <v>17</v>
      </c>
      <c r="H26" s="12">
        <v>44909</v>
      </c>
      <c r="I26" s="10">
        <v>1</v>
      </c>
      <c r="J26" s="10" t="s">
        <v>775</v>
      </c>
      <c r="K26" s="10">
        <v>2022</v>
      </c>
    </row>
    <row r="27" spans="1:11" x14ac:dyDescent="0.2">
      <c r="A27" s="10" t="s">
        <v>77</v>
      </c>
      <c r="B27" s="10" t="s">
        <v>82</v>
      </c>
      <c r="C27" s="10" t="s">
        <v>83</v>
      </c>
      <c r="D27" s="10" t="s">
        <v>44</v>
      </c>
      <c r="E27" s="10" t="s">
        <v>80</v>
      </c>
      <c r="F27" s="10" t="s">
        <v>894</v>
      </c>
      <c r="G27" s="10" t="s">
        <v>17</v>
      </c>
      <c r="H27" s="12">
        <v>44909</v>
      </c>
      <c r="I27" s="10">
        <v>1</v>
      </c>
      <c r="J27" s="10" t="s">
        <v>775</v>
      </c>
      <c r="K27" s="10">
        <v>2022</v>
      </c>
    </row>
    <row r="28" spans="1:11" x14ac:dyDescent="0.2">
      <c r="A28" s="10" t="s">
        <v>77</v>
      </c>
      <c r="B28" s="10" t="s">
        <v>84</v>
      </c>
      <c r="C28" s="10" t="s">
        <v>85</v>
      </c>
      <c r="D28" s="10" t="s">
        <v>13</v>
      </c>
      <c r="E28" s="10" t="s">
        <v>80</v>
      </c>
      <c r="F28" s="10" t="s">
        <v>894</v>
      </c>
      <c r="G28" s="10" t="s">
        <v>17</v>
      </c>
      <c r="H28" s="12">
        <v>44909</v>
      </c>
      <c r="I28" s="10">
        <v>1</v>
      </c>
      <c r="J28" s="10" t="s">
        <v>775</v>
      </c>
      <c r="K28" s="10">
        <v>2022</v>
      </c>
    </row>
    <row r="29" spans="1:11" x14ac:dyDescent="0.2">
      <c r="A29" s="10" t="s">
        <v>77</v>
      </c>
      <c r="B29" s="10" t="s">
        <v>86</v>
      </c>
      <c r="C29" s="10" t="s">
        <v>87</v>
      </c>
      <c r="D29" s="10" t="s">
        <v>25</v>
      </c>
      <c r="E29" s="10" t="s">
        <v>80</v>
      </c>
      <c r="F29" s="10" t="s">
        <v>894</v>
      </c>
      <c r="G29" s="10" t="s">
        <v>17</v>
      </c>
      <c r="H29" s="12">
        <v>44909</v>
      </c>
      <c r="I29" s="10">
        <v>1</v>
      </c>
      <c r="J29" s="10" t="s">
        <v>775</v>
      </c>
      <c r="K29" s="10">
        <v>2022</v>
      </c>
    </row>
    <row r="30" spans="1:11" x14ac:dyDescent="0.2">
      <c r="A30" s="10" t="s">
        <v>88</v>
      </c>
      <c r="B30" s="10" t="s">
        <v>89</v>
      </c>
      <c r="C30" s="10" t="s">
        <v>90</v>
      </c>
      <c r="D30" s="10" t="s">
        <v>25</v>
      </c>
      <c r="E30" s="10" t="s">
        <v>506</v>
      </c>
      <c r="F30" s="10" t="s">
        <v>894</v>
      </c>
      <c r="G30" s="10" t="s">
        <v>17</v>
      </c>
      <c r="H30" s="12">
        <v>44914</v>
      </c>
      <c r="I30" s="10">
        <v>1</v>
      </c>
      <c r="J30" s="10" t="s">
        <v>775</v>
      </c>
      <c r="K30" s="10">
        <v>2022</v>
      </c>
    </row>
    <row r="31" spans="1:11" x14ac:dyDescent="0.2">
      <c r="A31" s="10" t="s">
        <v>88</v>
      </c>
      <c r="B31" s="10" t="s">
        <v>91</v>
      </c>
      <c r="C31" s="10" t="s">
        <v>92</v>
      </c>
      <c r="D31" s="10" t="s">
        <v>29</v>
      </c>
      <c r="E31" s="10" t="s">
        <v>506</v>
      </c>
      <c r="F31" s="10" t="s">
        <v>894</v>
      </c>
      <c r="G31" s="10" t="s">
        <v>17</v>
      </c>
      <c r="H31" s="12">
        <v>44914</v>
      </c>
      <c r="I31" s="10">
        <v>1</v>
      </c>
      <c r="J31" s="10" t="s">
        <v>775</v>
      </c>
      <c r="K31" s="10">
        <v>2022</v>
      </c>
    </row>
    <row r="32" spans="1:11" x14ac:dyDescent="0.2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 t="s">
        <v>894</v>
      </c>
      <c r="G32" s="10" t="s">
        <v>17</v>
      </c>
      <c r="H32" s="12">
        <v>44914</v>
      </c>
      <c r="I32" s="10">
        <v>1</v>
      </c>
      <c r="J32" s="10" t="s">
        <v>775</v>
      </c>
      <c r="K32" s="10">
        <v>2022</v>
      </c>
    </row>
    <row r="33" spans="1:11" x14ac:dyDescent="0.2">
      <c r="A33" s="10" t="s">
        <v>93</v>
      </c>
      <c r="B33" s="10" t="s">
        <v>99</v>
      </c>
      <c r="C33" s="10" t="s">
        <v>98</v>
      </c>
      <c r="D33" s="10" t="s">
        <v>13</v>
      </c>
      <c r="E33" s="10" t="s">
        <v>97</v>
      </c>
      <c r="F33" s="10" t="s">
        <v>894</v>
      </c>
      <c r="G33" s="10" t="s">
        <v>17</v>
      </c>
      <c r="H33" s="12">
        <v>44914</v>
      </c>
      <c r="I33" s="10">
        <v>1</v>
      </c>
      <c r="J33" s="10" t="s">
        <v>775</v>
      </c>
      <c r="K33" s="10">
        <v>2022</v>
      </c>
    </row>
    <row r="34" spans="1:11" x14ac:dyDescent="0.2">
      <c r="A34" s="10" t="s">
        <v>100</v>
      </c>
      <c r="B34" s="10" t="s">
        <v>101</v>
      </c>
      <c r="C34" s="10" t="s">
        <v>102</v>
      </c>
      <c r="D34" s="10" t="s">
        <v>29</v>
      </c>
      <c r="E34" s="10" t="s">
        <v>515</v>
      </c>
      <c r="F34" s="10" t="s">
        <v>894</v>
      </c>
      <c r="G34" s="10" t="s">
        <v>17</v>
      </c>
      <c r="H34" s="12">
        <v>44914</v>
      </c>
      <c r="I34" s="10">
        <v>1</v>
      </c>
      <c r="J34" s="10" t="s">
        <v>775</v>
      </c>
      <c r="K34" s="10">
        <v>2022</v>
      </c>
    </row>
    <row r="35" spans="1:11" x14ac:dyDescent="0.2">
      <c r="A35" s="10" t="s">
        <v>103</v>
      </c>
      <c r="B35" s="10" t="s">
        <v>104</v>
      </c>
      <c r="C35" s="10" t="s">
        <v>105</v>
      </c>
      <c r="D35" s="10" t="s">
        <v>44</v>
      </c>
      <c r="E35" s="10" t="s">
        <v>505</v>
      </c>
      <c r="F35" s="10" t="s">
        <v>893</v>
      </c>
      <c r="G35" s="10" t="s">
        <v>17</v>
      </c>
      <c r="H35" s="12">
        <v>44921</v>
      </c>
      <c r="I35" s="10">
        <v>1</v>
      </c>
      <c r="J35" s="10" t="s">
        <v>775</v>
      </c>
      <c r="K35" s="10">
        <v>2022</v>
      </c>
    </row>
    <row r="36" spans="1:11" x14ac:dyDescent="0.2">
      <c r="A36" s="10" t="s">
        <v>106</v>
      </c>
      <c r="B36" s="10" t="s">
        <v>107</v>
      </c>
      <c r="C36" s="10" t="s">
        <v>108</v>
      </c>
      <c r="D36" s="10" t="s">
        <v>25</v>
      </c>
      <c r="E36" s="10" t="s">
        <v>511</v>
      </c>
      <c r="F36" s="10" t="s">
        <v>894</v>
      </c>
      <c r="G36" s="10" t="s">
        <v>17</v>
      </c>
      <c r="H36" s="12">
        <v>44921</v>
      </c>
      <c r="I36" s="10">
        <v>1</v>
      </c>
      <c r="J36" s="10" t="s">
        <v>775</v>
      </c>
      <c r="K36" s="10">
        <v>2022</v>
      </c>
    </row>
    <row r="37" spans="1:11" x14ac:dyDescent="0.2">
      <c r="A37" s="10" t="s">
        <v>106</v>
      </c>
      <c r="B37" s="10" t="s">
        <v>109</v>
      </c>
      <c r="C37" s="10" t="s">
        <v>148</v>
      </c>
      <c r="D37" s="10" t="s">
        <v>44</v>
      </c>
      <c r="E37" s="10" t="s">
        <v>511</v>
      </c>
      <c r="F37" s="10" t="s">
        <v>894</v>
      </c>
      <c r="G37" s="10" t="s">
        <v>17</v>
      </c>
      <c r="H37" s="12">
        <v>44921</v>
      </c>
      <c r="I37" s="10">
        <v>1</v>
      </c>
      <c r="J37" s="10" t="s">
        <v>775</v>
      </c>
      <c r="K37" s="10">
        <v>2022</v>
      </c>
    </row>
    <row r="38" spans="1:11" x14ac:dyDescent="0.2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504</v>
      </c>
      <c r="F38" s="10" t="s">
        <v>513</v>
      </c>
      <c r="G38" s="10" t="s">
        <v>17</v>
      </c>
      <c r="H38" s="12">
        <v>44956</v>
      </c>
      <c r="I38" s="10">
        <v>1</v>
      </c>
      <c r="J38" s="10" t="s">
        <v>777</v>
      </c>
      <c r="K38" s="10">
        <v>2023</v>
      </c>
    </row>
    <row r="39" spans="1:11" x14ac:dyDescent="0.2">
      <c r="A39" s="10" t="s">
        <v>110</v>
      </c>
      <c r="B39" s="10" t="s">
        <v>114</v>
      </c>
      <c r="C39" s="10" t="s">
        <v>115</v>
      </c>
      <c r="D39" s="10" t="s">
        <v>116</v>
      </c>
      <c r="E39" s="10" t="s">
        <v>504</v>
      </c>
      <c r="F39" s="10" t="s">
        <v>513</v>
      </c>
      <c r="G39" s="10" t="s">
        <v>10</v>
      </c>
      <c r="H39" s="12">
        <v>44956</v>
      </c>
      <c r="I39" s="10">
        <v>1</v>
      </c>
      <c r="J39" s="10" t="s">
        <v>777</v>
      </c>
      <c r="K39" s="10">
        <v>2023</v>
      </c>
    </row>
    <row r="40" spans="1:11" x14ac:dyDescent="0.2">
      <c r="A40" s="10" t="s">
        <v>110</v>
      </c>
      <c r="B40" s="10" t="s">
        <v>117</v>
      </c>
      <c r="C40" s="10" t="s">
        <v>118</v>
      </c>
      <c r="D40" s="10" t="s">
        <v>116</v>
      </c>
      <c r="E40" s="10" t="s">
        <v>504</v>
      </c>
      <c r="F40" s="10" t="s">
        <v>513</v>
      </c>
      <c r="G40" s="10" t="s">
        <v>10</v>
      </c>
      <c r="H40" s="12">
        <v>44956</v>
      </c>
      <c r="I40" s="10">
        <v>1</v>
      </c>
      <c r="J40" s="10" t="s">
        <v>777</v>
      </c>
      <c r="K40" s="10">
        <v>2023</v>
      </c>
    </row>
    <row r="41" spans="1:11" x14ac:dyDescent="0.2">
      <c r="A41" s="10" t="s">
        <v>110</v>
      </c>
      <c r="B41" s="10" t="s">
        <v>119</v>
      </c>
      <c r="C41" s="10" t="s">
        <v>120</v>
      </c>
      <c r="D41" s="10" t="s">
        <v>116</v>
      </c>
      <c r="E41" s="10" t="s">
        <v>504</v>
      </c>
      <c r="F41" s="10" t="s">
        <v>513</v>
      </c>
      <c r="G41" s="10" t="s">
        <v>10</v>
      </c>
      <c r="H41" s="12">
        <v>44956</v>
      </c>
      <c r="I41" s="10">
        <v>1</v>
      </c>
      <c r="J41" s="10" t="s">
        <v>777</v>
      </c>
      <c r="K41" s="10">
        <v>2023</v>
      </c>
    </row>
    <row r="42" spans="1:11" x14ac:dyDescent="0.2">
      <c r="A42" s="10" t="s">
        <v>110</v>
      </c>
      <c r="B42" s="10" t="s">
        <v>121</v>
      </c>
      <c r="C42" s="10" t="s">
        <v>122</v>
      </c>
      <c r="D42" s="10" t="s">
        <v>116</v>
      </c>
      <c r="E42" s="10" t="s">
        <v>504</v>
      </c>
      <c r="F42" s="10" t="s">
        <v>513</v>
      </c>
      <c r="G42" s="10" t="s">
        <v>10</v>
      </c>
      <c r="H42" s="12">
        <v>44956</v>
      </c>
      <c r="I42" s="10">
        <v>1</v>
      </c>
      <c r="J42" s="10" t="s">
        <v>777</v>
      </c>
      <c r="K42" s="10">
        <v>2023</v>
      </c>
    </row>
    <row r="43" spans="1:11" x14ac:dyDescent="0.2">
      <c r="A43" s="10" t="s">
        <v>110</v>
      </c>
      <c r="B43" s="10" t="s">
        <v>123</v>
      </c>
      <c r="C43" s="10" t="s">
        <v>124</v>
      </c>
      <c r="D43" s="10" t="s">
        <v>116</v>
      </c>
      <c r="E43" s="10" t="s">
        <v>504</v>
      </c>
      <c r="F43" s="10" t="s">
        <v>513</v>
      </c>
      <c r="G43" s="10" t="s">
        <v>10</v>
      </c>
      <c r="H43" s="12">
        <v>44956</v>
      </c>
      <c r="I43" s="10">
        <v>1</v>
      </c>
      <c r="J43" s="10" t="s">
        <v>777</v>
      </c>
      <c r="K43" s="10">
        <v>2023</v>
      </c>
    </row>
    <row r="44" spans="1:11" x14ac:dyDescent="0.2">
      <c r="A44" s="10" t="s">
        <v>110</v>
      </c>
      <c r="B44" s="10" t="s">
        <v>125</v>
      </c>
      <c r="C44" s="10" t="s">
        <v>126</v>
      </c>
      <c r="D44" s="10" t="s">
        <v>116</v>
      </c>
      <c r="E44" s="10" t="s">
        <v>504</v>
      </c>
      <c r="F44" s="10" t="s">
        <v>513</v>
      </c>
      <c r="G44" s="10" t="s">
        <v>10</v>
      </c>
      <c r="H44" s="12">
        <v>44956</v>
      </c>
      <c r="I44" s="10">
        <v>1</v>
      </c>
      <c r="J44" s="10" t="s">
        <v>777</v>
      </c>
      <c r="K44" s="10">
        <v>2023</v>
      </c>
    </row>
    <row r="45" spans="1:11" x14ac:dyDescent="0.2">
      <c r="A45" s="10" t="s">
        <v>110</v>
      </c>
      <c r="B45" s="10" t="s">
        <v>127</v>
      </c>
      <c r="C45" s="10" t="s">
        <v>128</v>
      </c>
      <c r="D45" s="10" t="s">
        <v>116</v>
      </c>
      <c r="E45" s="10" t="s">
        <v>504</v>
      </c>
      <c r="F45" s="10" t="s">
        <v>513</v>
      </c>
      <c r="G45" s="10" t="s">
        <v>10</v>
      </c>
      <c r="H45" s="12">
        <v>44956</v>
      </c>
      <c r="I45" s="10">
        <v>1</v>
      </c>
      <c r="J45" s="10" t="s">
        <v>777</v>
      </c>
      <c r="K45" s="10">
        <v>2023</v>
      </c>
    </row>
    <row r="46" spans="1:11" x14ac:dyDescent="0.2">
      <c r="A46" s="10" t="s">
        <v>110</v>
      </c>
      <c r="B46" s="10" t="s">
        <v>129</v>
      </c>
      <c r="C46" s="10" t="s">
        <v>130</v>
      </c>
      <c r="D46" s="10" t="s">
        <v>131</v>
      </c>
      <c r="E46" s="10" t="s">
        <v>504</v>
      </c>
      <c r="F46" s="10" t="s">
        <v>513</v>
      </c>
      <c r="G46" s="10" t="s">
        <v>17</v>
      </c>
      <c r="H46" s="12">
        <v>44956</v>
      </c>
      <c r="I46" s="10">
        <v>1</v>
      </c>
      <c r="J46" s="10" t="s">
        <v>777</v>
      </c>
      <c r="K46" s="10">
        <v>2023</v>
      </c>
    </row>
    <row r="47" spans="1:11" x14ac:dyDescent="0.2">
      <c r="A47" s="10" t="s">
        <v>110</v>
      </c>
      <c r="B47" s="10" t="s">
        <v>132</v>
      </c>
      <c r="C47" s="10" t="s">
        <v>133</v>
      </c>
      <c r="D47" s="10" t="s">
        <v>116</v>
      </c>
      <c r="E47" s="10" t="s">
        <v>504</v>
      </c>
      <c r="F47" s="10" t="s">
        <v>513</v>
      </c>
      <c r="G47" s="10" t="s">
        <v>10</v>
      </c>
      <c r="H47" s="12">
        <v>44956</v>
      </c>
      <c r="I47" s="10">
        <v>1</v>
      </c>
      <c r="J47" s="10" t="s">
        <v>777</v>
      </c>
      <c r="K47" s="10">
        <v>2023</v>
      </c>
    </row>
    <row r="48" spans="1:11" x14ac:dyDescent="0.2">
      <c r="A48" s="10" t="s">
        <v>110</v>
      </c>
      <c r="B48" s="10" t="s">
        <v>134</v>
      </c>
      <c r="C48" s="10" t="s">
        <v>135</v>
      </c>
      <c r="D48" s="10" t="s">
        <v>116</v>
      </c>
      <c r="E48" s="10" t="s">
        <v>504</v>
      </c>
      <c r="F48" s="10" t="s">
        <v>513</v>
      </c>
      <c r="G48" s="10" t="s">
        <v>10</v>
      </c>
      <c r="H48" s="12">
        <v>44956</v>
      </c>
      <c r="I48" s="10">
        <v>1</v>
      </c>
      <c r="J48" s="10" t="s">
        <v>777</v>
      </c>
      <c r="K48" s="10">
        <v>2023</v>
      </c>
    </row>
    <row r="49" spans="1:11" x14ac:dyDescent="0.2">
      <c r="A49" s="10" t="s">
        <v>110</v>
      </c>
      <c r="B49" s="10" t="s">
        <v>136</v>
      </c>
      <c r="C49" s="10" t="s">
        <v>137</v>
      </c>
      <c r="D49" s="10" t="s">
        <v>116</v>
      </c>
      <c r="E49" s="10" t="s">
        <v>504</v>
      </c>
      <c r="F49" s="10" t="s">
        <v>513</v>
      </c>
      <c r="G49" s="10" t="s">
        <v>17</v>
      </c>
      <c r="H49" s="12">
        <v>44956</v>
      </c>
      <c r="I49" s="10">
        <v>1</v>
      </c>
      <c r="J49" s="10" t="s">
        <v>777</v>
      </c>
      <c r="K49" s="10">
        <v>2023</v>
      </c>
    </row>
    <row r="50" spans="1:11" x14ac:dyDescent="0.2">
      <c r="A50" s="10" t="s">
        <v>110</v>
      </c>
      <c r="B50" s="10" t="s">
        <v>139</v>
      </c>
      <c r="C50" s="10" t="s">
        <v>140</v>
      </c>
      <c r="D50" s="10" t="s">
        <v>116</v>
      </c>
      <c r="E50" s="10" t="s">
        <v>504</v>
      </c>
      <c r="F50" s="10" t="s">
        <v>513</v>
      </c>
      <c r="G50" s="10" t="s">
        <v>10</v>
      </c>
      <c r="H50" s="12">
        <v>44956</v>
      </c>
      <c r="I50" s="10">
        <v>1</v>
      </c>
      <c r="J50" s="10" t="s">
        <v>777</v>
      </c>
      <c r="K50" s="10">
        <v>2023</v>
      </c>
    </row>
    <row r="51" spans="1:11" x14ac:dyDescent="0.2">
      <c r="A51" s="10" t="s">
        <v>110</v>
      </c>
      <c r="B51" s="10" t="s">
        <v>141</v>
      </c>
      <c r="C51" s="10" t="s">
        <v>142</v>
      </c>
      <c r="D51" s="10" t="s">
        <v>116</v>
      </c>
      <c r="E51" s="10" t="s">
        <v>504</v>
      </c>
      <c r="F51" s="10" t="s">
        <v>513</v>
      </c>
      <c r="G51" s="10" t="s">
        <v>10</v>
      </c>
      <c r="H51" s="12">
        <v>44956</v>
      </c>
      <c r="I51" s="10">
        <v>1</v>
      </c>
      <c r="J51" s="10" t="s">
        <v>777</v>
      </c>
      <c r="K51" s="10">
        <v>2023</v>
      </c>
    </row>
    <row r="52" spans="1:11" x14ac:dyDescent="0.2">
      <c r="A52" s="10" t="s">
        <v>152</v>
      </c>
      <c r="B52" s="10" t="s">
        <v>153</v>
      </c>
      <c r="C52" s="10" t="s">
        <v>154</v>
      </c>
      <c r="D52" s="10" t="s">
        <v>116</v>
      </c>
      <c r="E52" s="10" t="s">
        <v>504</v>
      </c>
      <c r="F52" s="10" t="s">
        <v>895</v>
      </c>
      <c r="G52" s="10" t="s">
        <v>10</v>
      </c>
      <c r="H52" s="12">
        <v>44992</v>
      </c>
      <c r="I52" s="10">
        <v>1</v>
      </c>
      <c r="J52" s="10" t="s">
        <v>778</v>
      </c>
      <c r="K52" s="10">
        <v>2023</v>
      </c>
    </row>
    <row r="53" spans="1:11" x14ac:dyDescent="0.2">
      <c r="A53" s="10" t="s">
        <v>152</v>
      </c>
      <c r="B53" s="10" t="s">
        <v>155</v>
      </c>
      <c r="C53" s="10" t="s">
        <v>156</v>
      </c>
      <c r="D53" s="10" t="s">
        <v>13</v>
      </c>
      <c r="E53" s="10" t="s">
        <v>504</v>
      </c>
      <c r="F53" s="10" t="s">
        <v>895</v>
      </c>
      <c r="G53" s="10" t="s">
        <v>10</v>
      </c>
      <c r="H53" s="12">
        <v>44992</v>
      </c>
      <c r="I53" s="10">
        <v>1</v>
      </c>
      <c r="J53" s="10" t="s">
        <v>778</v>
      </c>
      <c r="K53" s="10">
        <v>2023</v>
      </c>
    </row>
    <row r="54" spans="1:11" x14ac:dyDescent="0.2">
      <c r="A54" s="10" t="s">
        <v>152</v>
      </c>
      <c r="B54" s="10" t="s">
        <v>157</v>
      </c>
      <c r="C54" s="10" t="s">
        <v>158</v>
      </c>
      <c r="D54" s="10" t="s">
        <v>116</v>
      </c>
      <c r="E54" s="10" t="s">
        <v>504</v>
      </c>
      <c r="F54" s="10" t="s">
        <v>895</v>
      </c>
      <c r="G54" s="10" t="s">
        <v>17</v>
      </c>
      <c r="H54" s="12">
        <v>44992</v>
      </c>
      <c r="I54" s="10">
        <v>1</v>
      </c>
      <c r="J54" s="10" t="s">
        <v>778</v>
      </c>
      <c r="K54" s="10">
        <v>2023</v>
      </c>
    </row>
    <row r="55" spans="1:11" x14ac:dyDescent="0.2">
      <c r="A55" s="10" t="s">
        <v>152</v>
      </c>
      <c r="B55" s="10" t="s">
        <v>159</v>
      </c>
      <c r="C55" s="10" t="s">
        <v>160</v>
      </c>
      <c r="D55" s="10" t="s">
        <v>116</v>
      </c>
      <c r="E55" s="10" t="s">
        <v>504</v>
      </c>
      <c r="F55" s="10" t="s">
        <v>895</v>
      </c>
      <c r="G55" s="10" t="s">
        <v>10</v>
      </c>
      <c r="H55" s="12">
        <v>44992</v>
      </c>
      <c r="I55" s="10">
        <v>1</v>
      </c>
      <c r="J55" s="10" t="s">
        <v>778</v>
      </c>
      <c r="K55" s="10">
        <v>2023</v>
      </c>
    </row>
    <row r="56" spans="1:11" x14ac:dyDescent="0.2">
      <c r="A56" s="10" t="s">
        <v>161</v>
      </c>
      <c r="B56" s="10" t="s">
        <v>162</v>
      </c>
      <c r="C56" s="10" t="s">
        <v>163</v>
      </c>
      <c r="D56" s="10" t="s">
        <v>13</v>
      </c>
      <c r="E56" s="10" t="s">
        <v>164</v>
      </c>
      <c r="F56" s="10" t="s">
        <v>894</v>
      </c>
      <c r="G56" s="10" t="s">
        <v>17</v>
      </c>
      <c r="H56" s="12">
        <v>44992</v>
      </c>
      <c r="I56" s="10">
        <v>1</v>
      </c>
      <c r="J56" s="10" t="s">
        <v>778</v>
      </c>
      <c r="K56" s="10">
        <v>2023</v>
      </c>
    </row>
    <row r="57" spans="1:11" x14ac:dyDescent="0.2">
      <c r="A57" s="10" t="s">
        <v>161</v>
      </c>
      <c r="B57" s="10" t="s">
        <v>165</v>
      </c>
      <c r="C57" s="10" t="s">
        <v>166</v>
      </c>
      <c r="D57" s="10" t="s">
        <v>13</v>
      </c>
      <c r="E57" s="10" t="s">
        <v>164</v>
      </c>
      <c r="F57" s="10" t="s">
        <v>894</v>
      </c>
      <c r="G57" s="10" t="s">
        <v>17</v>
      </c>
      <c r="H57" s="12">
        <v>44992</v>
      </c>
      <c r="I57" s="10">
        <v>1</v>
      </c>
      <c r="J57" s="10" t="s">
        <v>778</v>
      </c>
      <c r="K57" s="10">
        <v>2023</v>
      </c>
    </row>
    <row r="58" spans="1:11" x14ac:dyDescent="0.2">
      <c r="A58" s="10" t="s">
        <v>161</v>
      </c>
      <c r="B58" s="10" t="s">
        <v>167</v>
      </c>
      <c r="C58" s="10" t="s">
        <v>168</v>
      </c>
      <c r="D58" s="10" t="s">
        <v>13</v>
      </c>
      <c r="E58" s="10" t="s">
        <v>164</v>
      </c>
      <c r="F58" s="10" t="s">
        <v>894</v>
      </c>
      <c r="G58" s="10" t="s">
        <v>17</v>
      </c>
      <c r="H58" s="12">
        <v>44992</v>
      </c>
      <c r="I58" s="10">
        <v>1</v>
      </c>
      <c r="J58" s="10" t="s">
        <v>778</v>
      </c>
      <c r="K58" s="10">
        <v>2023</v>
      </c>
    </row>
    <row r="59" spans="1:11" x14ac:dyDescent="0.2">
      <c r="A59" s="10" t="s">
        <v>169</v>
      </c>
      <c r="B59" s="10" t="s">
        <v>170</v>
      </c>
      <c r="C59" s="10" t="s">
        <v>171</v>
      </c>
      <c r="D59" s="10" t="s">
        <v>29</v>
      </c>
      <c r="E59" s="10" t="s">
        <v>172</v>
      </c>
      <c r="F59" s="17" t="s">
        <v>612</v>
      </c>
      <c r="G59" s="10" t="s">
        <v>10</v>
      </c>
      <c r="H59" s="12">
        <v>44992</v>
      </c>
      <c r="I59" s="10">
        <v>1</v>
      </c>
      <c r="J59" s="10" t="s">
        <v>778</v>
      </c>
      <c r="K59" s="10">
        <v>2023</v>
      </c>
    </row>
    <row r="60" spans="1:11" x14ac:dyDescent="0.2">
      <c r="A60" s="10" t="s">
        <v>173</v>
      </c>
      <c r="B60" s="10" t="s">
        <v>174</v>
      </c>
      <c r="C60" s="10" t="s">
        <v>175</v>
      </c>
      <c r="D60" s="10" t="s">
        <v>13</v>
      </c>
      <c r="E60" s="10" t="s">
        <v>176</v>
      </c>
      <c r="F60" s="10" t="s">
        <v>894</v>
      </c>
      <c r="G60" s="10" t="s">
        <v>10</v>
      </c>
      <c r="H60" s="12">
        <v>45013</v>
      </c>
      <c r="I60" s="10">
        <v>1</v>
      </c>
      <c r="J60" s="10" t="s">
        <v>778</v>
      </c>
      <c r="K60" s="10">
        <v>2023</v>
      </c>
    </row>
    <row r="61" spans="1:11" x14ac:dyDescent="0.2">
      <c r="A61" s="10" t="s">
        <v>173</v>
      </c>
      <c r="B61" s="10" t="s">
        <v>177</v>
      </c>
      <c r="C61" s="10" t="s">
        <v>178</v>
      </c>
      <c r="D61" s="10" t="s">
        <v>13</v>
      </c>
      <c r="E61" s="10" t="s">
        <v>176</v>
      </c>
      <c r="F61" s="10" t="s">
        <v>894</v>
      </c>
      <c r="G61" s="10" t="s">
        <v>17</v>
      </c>
      <c r="H61" s="12">
        <v>45013</v>
      </c>
      <c r="I61" s="10">
        <v>1</v>
      </c>
      <c r="J61" s="10" t="s">
        <v>778</v>
      </c>
      <c r="K61" s="10">
        <v>2023</v>
      </c>
    </row>
    <row r="62" spans="1:11" x14ac:dyDescent="0.2">
      <c r="A62" s="10" t="s">
        <v>181</v>
      </c>
      <c r="B62" s="10" t="s">
        <v>180</v>
      </c>
      <c r="C62" s="10" t="s">
        <v>179</v>
      </c>
      <c r="D62" s="10" t="s">
        <v>13</v>
      </c>
      <c r="E62" s="10" t="s">
        <v>512</v>
      </c>
      <c r="F62" s="10" t="s">
        <v>894</v>
      </c>
      <c r="G62" s="10" t="s">
        <v>17</v>
      </c>
      <c r="H62" s="12">
        <v>45013</v>
      </c>
      <c r="I62" s="10">
        <v>1</v>
      </c>
      <c r="J62" s="10" t="s">
        <v>778</v>
      </c>
      <c r="K62" s="10">
        <v>2023</v>
      </c>
    </row>
    <row r="63" spans="1:11" x14ac:dyDescent="0.2">
      <c r="A63" s="10" t="s">
        <v>182</v>
      </c>
      <c r="B63" s="10" t="s">
        <v>183</v>
      </c>
      <c r="C63" s="10" t="s">
        <v>184</v>
      </c>
      <c r="D63" s="10" t="s">
        <v>13</v>
      </c>
      <c r="E63" s="10" t="s">
        <v>16</v>
      </c>
      <c r="F63" s="10" t="s">
        <v>185</v>
      </c>
      <c r="G63" s="10" t="s">
        <v>17</v>
      </c>
      <c r="H63" s="12">
        <v>45033</v>
      </c>
      <c r="I63" s="10">
        <v>1</v>
      </c>
      <c r="J63" s="10" t="s">
        <v>779</v>
      </c>
      <c r="K63" s="10">
        <v>2023</v>
      </c>
    </row>
    <row r="64" spans="1:11" x14ac:dyDescent="0.2">
      <c r="A64" s="10" t="s">
        <v>186</v>
      </c>
      <c r="B64" s="10" t="s">
        <v>187</v>
      </c>
      <c r="C64" s="10" t="s">
        <v>188</v>
      </c>
      <c r="D64" s="10" t="s">
        <v>13</v>
      </c>
      <c r="E64" s="10" t="s">
        <v>164</v>
      </c>
      <c r="F64" s="10" t="s">
        <v>189</v>
      </c>
      <c r="G64" s="10" t="s">
        <v>17</v>
      </c>
      <c r="H64" s="12">
        <v>45033</v>
      </c>
      <c r="I64" s="10">
        <v>1</v>
      </c>
      <c r="J64" s="10" t="s">
        <v>779</v>
      </c>
      <c r="K64" s="10">
        <v>2023</v>
      </c>
    </row>
    <row r="65" spans="1:11" x14ac:dyDescent="0.2">
      <c r="A65" s="10" t="s">
        <v>186</v>
      </c>
      <c r="B65" s="10" t="s">
        <v>190</v>
      </c>
      <c r="C65" s="10" t="s">
        <v>191</v>
      </c>
      <c r="D65" s="10" t="s">
        <v>13</v>
      </c>
      <c r="E65" s="10" t="s">
        <v>164</v>
      </c>
      <c r="F65" s="10" t="s">
        <v>189</v>
      </c>
      <c r="G65" s="10" t="s">
        <v>17</v>
      </c>
      <c r="H65" s="12">
        <v>45033</v>
      </c>
      <c r="I65" s="10">
        <v>1</v>
      </c>
      <c r="J65" s="10" t="s">
        <v>779</v>
      </c>
      <c r="K65" s="10">
        <v>2023</v>
      </c>
    </row>
    <row r="66" spans="1:11" x14ac:dyDescent="0.2">
      <c r="A66" s="10" t="s">
        <v>192</v>
      </c>
      <c r="B66" s="10" t="s">
        <v>193</v>
      </c>
      <c r="C66" s="10" t="s">
        <v>194</v>
      </c>
      <c r="D66" s="10" t="s">
        <v>13</v>
      </c>
      <c r="E66" s="10" t="s">
        <v>164</v>
      </c>
      <c r="F66" s="10" t="s">
        <v>195</v>
      </c>
      <c r="G66" s="10" t="s">
        <v>17</v>
      </c>
      <c r="H66" s="12">
        <v>45033</v>
      </c>
      <c r="I66" s="10">
        <v>1</v>
      </c>
      <c r="J66" s="10" t="s">
        <v>779</v>
      </c>
      <c r="K66" s="10">
        <v>2023</v>
      </c>
    </row>
    <row r="67" spans="1:11" x14ac:dyDescent="0.2">
      <c r="A67" s="10" t="s">
        <v>196</v>
      </c>
      <c r="B67" s="10" t="s">
        <v>197</v>
      </c>
      <c r="C67" s="10" t="s">
        <v>198</v>
      </c>
      <c r="D67" s="10" t="s">
        <v>25</v>
      </c>
      <c r="E67" s="10" t="s">
        <v>53</v>
      </c>
      <c r="F67" s="10" t="s">
        <v>199</v>
      </c>
      <c r="G67" s="10" t="s">
        <v>17</v>
      </c>
      <c r="H67" s="12">
        <v>45033</v>
      </c>
      <c r="I67" s="10">
        <v>1</v>
      </c>
      <c r="J67" s="10" t="s">
        <v>779</v>
      </c>
      <c r="K67" s="10">
        <v>2023</v>
      </c>
    </row>
    <row r="68" spans="1:11" x14ac:dyDescent="0.2">
      <c r="A68" s="10" t="s">
        <v>196</v>
      </c>
      <c r="B68" s="10" t="s">
        <v>200</v>
      </c>
      <c r="C68" s="10" t="s">
        <v>201</v>
      </c>
      <c r="D68" s="10" t="s">
        <v>13</v>
      </c>
      <c r="E68" s="10" t="s">
        <v>53</v>
      </c>
      <c r="F68" s="10" t="s">
        <v>199</v>
      </c>
      <c r="G68" s="10" t="s">
        <v>17</v>
      </c>
      <c r="H68" s="12">
        <v>45033</v>
      </c>
      <c r="I68" s="10">
        <v>1</v>
      </c>
      <c r="J68" s="10" t="s">
        <v>779</v>
      </c>
      <c r="K68" s="10">
        <v>2023</v>
      </c>
    </row>
    <row r="69" spans="1:11" x14ac:dyDescent="0.2">
      <c r="A69" s="10" t="s">
        <v>196</v>
      </c>
      <c r="B69" s="10" t="s">
        <v>202</v>
      </c>
      <c r="C69" s="10" t="s">
        <v>203</v>
      </c>
      <c r="D69" s="10" t="s">
        <v>13</v>
      </c>
      <c r="E69" s="10" t="s">
        <v>53</v>
      </c>
      <c r="F69" s="10" t="s">
        <v>199</v>
      </c>
      <c r="G69" s="10" t="s">
        <v>17</v>
      </c>
      <c r="H69" s="12">
        <v>45033</v>
      </c>
      <c r="I69" s="10">
        <v>1</v>
      </c>
      <c r="J69" s="10" t="s">
        <v>779</v>
      </c>
      <c r="K69" s="10">
        <v>2023</v>
      </c>
    </row>
    <row r="70" spans="1:11" x14ac:dyDescent="0.2">
      <c r="A70" s="10" t="s">
        <v>196</v>
      </c>
      <c r="B70" s="10" t="s">
        <v>204</v>
      </c>
      <c r="C70" s="10" t="s">
        <v>205</v>
      </c>
      <c r="D70" s="10" t="s">
        <v>681</v>
      </c>
      <c r="E70" s="10" t="s">
        <v>53</v>
      </c>
      <c r="F70" s="10" t="s">
        <v>199</v>
      </c>
      <c r="G70" s="10" t="s">
        <v>17</v>
      </c>
      <c r="H70" s="12">
        <v>45033</v>
      </c>
      <c r="I70" s="10">
        <v>1</v>
      </c>
      <c r="J70" s="10" t="s">
        <v>779</v>
      </c>
      <c r="K70" s="10">
        <v>2023</v>
      </c>
    </row>
    <row r="71" spans="1:11" x14ac:dyDescent="0.2">
      <c r="A71" s="10" t="s">
        <v>206</v>
      </c>
      <c r="B71" s="10" t="s">
        <v>207</v>
      </c>
      <c r="C71" s="10" t="s">
        <v>208</v>
      </c>
      <c r="D71" s="10" t="s">
        <v>13</v>
      </c>
      <c r="E71" s="10" t="s">
        <v>53</v>
      </c>
      <c r="F71" s="10" t="s">
        <v>209</v>
      </c>
      <c r="G71" s="10" t="s">
        <v>17</v>
      </c>
      <c r="H71" s="12">
        <v>45033</v>
      </c>
      <c r="I71" s="10">
        <v>1</v>
      </c>
      <c r="J71" s="10" t="s">
        <v>779</v>
      </c>
      <c r="K71" s="10">
        <v>2023</v>
      </c>
    </row>
    <row r="72" spans="1:11" x14ac:dyDescent="0.2">
      <c r="A72" s="10" t="s">
        <v>210</v>
      </c>
      <c r="B72" s="10" t="s">
        <v>211</v>
      </c>
      <c r="C72" s="10" t="s">
        <v>212</v>
      </c>
      <c r="D72" s="10" t="s">
        <v>13</v>
      </c>
      <c r="E72" s="10" t="s">
        <v>176</v>
      </c>
      <c r="F72" s="10" t="s">
        <v>213</v>
      </c>
      <c r="G72" s="10" t="s">
        <v>17</v>
      </c>
      <c r="H72" s="12">
        <v>45033</v>
      </c>
      <c r="I72" s="10">
        <v>1</v>
      </c>
      <c r="J72" s="10" t="s">
        <v>779</v>
      </c>
      <c r="K72" s="10">
        <v>2023</v>
      </c>
    </row>
    <row r="73" spans="1:11" x14ac:dyDescent="0.2">
      <c r="A73" s="10" t="s">
        <v>214</v>
      </c>
      <c r="B73" s="10" t="s">
        <v>215</v>
      </c>
      <c r="C73" s="10" t="s">
        <v>216</v>
      </c>
      <c r="D73" s="10" t="s">
        <v>13</v>
      </c>
      <c r="E73" s="10" t="s">
        <v>81</v>
      </c>
      <c r="F73" s="10" t="s">
        <v>217</v>
      </c>
      <c r="G73" s="10" t="s">
        <v>17</v>
      </c>
      <c r="H73" s="12">
        <v>45033</v>
      </c>
      <c r="I73" s="10">
        <v>1</v>
      </c>
      <c r="J73" s="10" t="s">
        <v>779</v>
      </c>
      <c r="K73" s="10">
        <v>2023</v>
      </c>
    </row>
    <row r="74" spans="1:11" x14ac:dyDescent="0.2">
      <c r="A74" s="10" t="s">
        <v>218</v>
      </c>
      <c r="B74" s="10" t="s">
        <v>219</v>
      </c>
      <c r="C74" s="10" t="s">
        <v>220</v>
      </c>
      <c r="D74" s="10" t="s">
        <v>50</v>
      </c>
      <c r="E74" s="10" t="s">
        <v>81</v>
      </c>
      <c r="F74" s="10" t="s">
        <v>221</v>
      </c>
      <c r="G74" s="10" t="s">
        <v>17</v>
      </c>
      <c r="H74" s="12">
        <v>45033</v>
      </c>
      <c r="I74" s="10">
        <v>1</v>
      </c>
      <c r="J74" s="10" t="s">
        <v>779</v>
      </c>
      <c r="K74" s="10">
        <v>2023</v>
      </c>
    </row>
    <row r="75" spans="1:11" x14ac:dyDescent="0.2">
      <c r="A75" s="10" t="s">
        <v>222</v>
      </c>
      <c r="B75" s="10" t="s">
        <v>223</v>
      </c>
      <c r="C75" s="10" t="s">
        <v>224</v>
      </c>
      <c r="D75" s="10" t="s">
        <v>13</v>
      </c>
      <c r="E75" s="10" t="s">
        <v>225</v>
      </c>
      <c r="F75" s="10" t="s">
        <v>228</v>
      </c>
      <c r="G75" s="10" t="s">
        <v>17</v>
      </c>
      <c r="H75" s="12">
        <v>45041</v>
      </c>
      <c r="I75" s="10">
        <v>1</v>
      </c>
      <c r="J75" s="10" t="s">
        <v>779</v>
      </c>
      <c r="K75" s="10">
        <v>2023</v>
      </c>
    </row>
    <row r="76" spans="1:11" x14ac:dyDescent="0.2">
      <c r="A76" s="10" t="s">
        <v>222</v>
      </c>
      <c r="B76" s="10" t="s">
        <v>226</v>
      </c>
      <c r="C76" s="10" t="s">
        <v>227</v>
      </c>
      <c r="D76" s="10" t="s">
        <v>50</v>
      </c>
      <c r="E76" s="10" t="s">
        <v>225</v>
      </c>
      <c r="F76" s="10" t="s">
        <v>228</v>
      </c>
      <c r="G76" s="10" t="s">
        <v>17</v>
      </c>
      <c r="H76" s="12">
        <v>45041</v>
      </c>
      <c r="I76" s="10">
        <v>1</v>
      </c>
      <c r="J76" s="10" t="s">
        <v>779</v>
      </c>
      <c r="K76" s="10">
        <v>2023</v>
      </c>
    </row>
    <row r="77" spans="1:11" x14ac:dyDescent="0.2">
      <c r="A77" s="10" t="s">
        <v>229</v>
      </c>
      <c r="B77" s="10" t="s">
        <v>230</v>
      </c>
      <c r="C77" s="10" t="s">
        <v>231</v>
      </c>
      <c r="D77" s="10" t="s">
        <v>13</v>
      </c>
      <c r="E77" s="10" t="s">
        <v>225</v>
      </c>
      <c r="F77" s="10" t="s">
        <v>232</v>
      </c>
      <c r="G77" s="10" t="s">
        <v>17</v>
      </c>
      <c r="H77" s="12">
        <v>45041</v>
      </c>
      <c r="I77" s="10">
        <v>1</v>
      </c>
      <c r="J77" s="10" t="s">
        <v>779</v>
      </c>
      <c r="K77" s="10">
        <v>2023</v>
      </c>
    </row>
    <row r="78" spans="1:11" x14ac:dyDescent="0.2">
      <c r="A78" s="10" t="s">
        <v>234</v>
      </c>
      <c r="B78" s="10" t="s">
        <v>235</v>
      </c>
      <c r="C78" s="10" t="s">
        <v>233</v>
      </c>
      <c r="D78" s="10" t="s">
        <v>637</v>
      </c>
      <c r="E78" s="10" t="s">
        <v>97</v>
      </c>
      <c r="F78" s="10" t="s">
        <v>236</v>
      </c>
      <c r="G78" s="10" t="s">
        <v>17</v>
      </c>
      <c r="H78" s="12">
        <v>45064</v>
      </c>
      <c r="I78" s="10">
        <v>1</v>
      </c>
      <c r="J78" s="10" t="s">
        <v>780</v>
      </c>
      <c r="K78" s="10">
        <v>2023</v>
      </c>
    </row>
    <row r="79" spans="1:11" x14ac:dyDescent="0.2">
      <c r="A79" s="10" t="s">
        <v>234</v>
      </c>
      <c r="B79" s="10" t="s">
        <v>237</v>
      </c>
      <c r="C79" s="10" t="s">
        <v>238</v>
      </c>
      <c r="D79" s="10" t="s">
        <v>637</v>
      </c>
      <c r="E79" s="10" t="s">
        <v>97</v>
      </c>
      <c r="F79" s="10" t="s">
        <v>236</v>
      </c>
      <c r="G79" s="10" t="s">
        <v>17</v>
      </c>
      <c r="H79" s="12">
        <v>45064</v>
      </c>
      <c r="I79" s="10">
        <v>1</v>
      </c>
      <c r="J79" s="10" t="s">
        <v>780</v>
      </c>
      <c r="K79" s="10">
        <v>2023</v>
      </c>
    </row>
    <row r="80" spans="1:11" x14ac:dyDescent="0.2">
      <c r="A80" s="10" t="s">
        <v>234</v>
      </c>
      <c r="B80" s="10" t="s">
        <v>240</v>
      </c>
      <c r="C80" s="10" t="s">
        <v>239</v>
      </c>
      <c r="D80" s="10" t="s">
        <v>637</v>
      </c>
      <c r="E80" s="10" t="s">
        <v>97</v>
      </c>
      <c r="F80" s="10" t="s">
        <v>236</v>
      </c>
      <c r="G80" s="10" t="s">
        <v>17</v>
      </c>
      <c r="H80" s="12">
        <v>45064</v>
      </c>
      <c r="I80" s="10">
        <v>1</v>
      </c>
      <c r="J80" s="10" t="s">
        <v>780</v>
      </c>
      <c r="K80" s="10">
        <v>2023</v>
      </c>
    </row>
    <row r="81" spans="1:11" x14ac:dyDescent="0.2">
      <c r="A81" s="10" t="s">
        <v>234</v>
      </c>
      <c r="B81" s="10" t="s">
        <v>241</v>
      </c>
      <c r="C81" s="10" t="s">
        <v>242</v>
      </c>
      <c r="D81" s="10" t="s">
        <v>637</v>
      </c>
      <c r="E81" s="10" t="s">
        <v>97</v>
      </c>
      <c r="F81" s="10" t="s">
        <v>236</v>
      </c>
      <c r="G81" s="10" t="s">
        <v>17</v>
      </c>
      <c r="H81" s="12">
        <v>45064</v>
      </c>
      <c r="I81" s="10">
        <v>1</v>
      </c>
      <c r="J81" s="10" t="s">
        <v>780</v>
      </c>
      <c r="K81" s="10">
        <v>2023</v>
      </c>
    </row>
    <row r="82" spans="1:11" x14ac:dyDescent="0.2">
      <c r="A82" s="10" t="s">
        <v>245</v>
      </c>
      <c r="B82" s="10" t="s">
        <v>244</v>
      </c>
      <c r="C82" s="10" t="s">
        <v>243</v>
      </c>
      <c r="D82" s="10" t="s">
        <v>13</v>
      </c>
      <c r="E82" s="10" t="s">
        <v>246</v>
      </c>
      <c r="F82" s="10" t="s">
        <v>247</v>
      </c>
      <c r="G82" s="10" t="s">
        <v>17</v>
      </c>
      <c r="H82" s="12">
        <v>45064</v>
      </c>
      <c r="I82" s="10">
        <v>1</v>
      </c>
      <c r="J82" s="10" t="s">
        <v>780</v>
      </c>
      <c r="K82" s="10">
        <v>2023</v>
      </c>
    </row>
    <row r="83" spans="1:11" x14ac:dyDescent="0.2">
      <c r="A83" s="10" t="s">
        <v>250</v>
      </c>
      <c r="B83" s="10" t="s">
        <v>249</v>
      </c>
      <c r="C83" s="10" t="s">
        <v>248</v>
      </c>
      <c r="D83" s="10" t="s">
        <v>13</v>
      </c>
      <c r="E83" s="10" t="s">
        <v>225</v>
      </c>
      <c r="F83" s="10" t="s">
        <v>251</v>
      </c>
      <c r="G83" s="10" t="s">
        <v>17</v>
      </c>
      <c r="H83" s="12">
        <v>45064</v>
      </c>
      <c r="I83" s="10">
        <v>1</v>
      </c>
      <c r="J83" s="10" t="s">
        <v>780</v>
      </c>
      <c r="K83" s="10">
        <v>2023</v>
      </c>
    </row>
    <row r="84" spans="1:11" x14ac:dyDescent="0.2">
      <c r="A84" s="10" t="s">
        <v>252</v>
      </c>
      <c r="B84" s="10" t="s">
        <v>253</v>
      </c>
      <c r="C84" s="10" t="s">
        <v>254</v>
      </c>
      <c r="D84" s="10" t="s">
        <v>13</v>
      </c>
      <c r="E84" s="10" t="s">
        <v>246</v>
      </c>
      <c r="F84" s="10" t="s">
        <v>255</v>
      </c>
      <c r="G84" s="10" t="s">
        <v>17</v>
      </c>
      <c r="H84" s="12">
        <v>45064</v>
      </c>
      <c r="I84" s="10">
        <v>1</v>
      </c>
      <c r="J84" s="10" t="s">
        <v>780</v>
      </c>
      <c r="K84" s="10">
        <v>2023</v>
      </c>
    </row>
    <row r="85" spans="1:11" x14ac:dyDescent="0.2">
      <c r="A85" s="10" t="s">
        <v>256</v>
      </c>
      <c r="B85" s="10" t="s">
        <v>257</v>
      </c>
      <c r="C85" s="10" t="s">
        <v>258</v>
      </c>
      <c r="D85" s="10" t="s">
        <v>44</v>
      </c>
      <c r="E85" s="10" t="s">
        <v>504</v>
      </c>
      <c r="F85" s="10" t="s">
        <v>897</v>
      </c>
      <c r="G85" s="10" t="s">
        <v>10</v>
      </c>
      <c r="H85" s="12">
        <v>45064</v>
      </c>
      <c r="I85" s="10">
        <v>1</v>
      </c>
      <c r="J85" s="10" t="s">
        <v>780</v>
      </c>
      <c r="K85" s="10">
        <v>2023</v>
      </c>
    </row>
    <row r="86" spans="1:11" x14ac:dyDescent="0.2">
      <c r="A86" s="10" t="s">
        <v>256</v>
      </c>
      <c r="B86" s="10" t="s">
        <v>259</v>
      </c>
      <c r="C86" s="10" t="s">
        <v>260</v>
      </c>
      <c r="D86" s="10" t="s">
        <v>13</v>
      </c>
      <c r="E86" s="10" t="s">
        <v>504</v>
      </c>
      <c r="F86" s="10" t="s">
        <v>897</v>
      </c>
      <c r="G86" s="10" t="s">
        <v>10</v>
      </c>
      <c r="H86" s="12">
        <v>45064</v>
      </c>
      <c r="I86" s="10">
        <v>1</v>
      </c>
      <c r="J86" s="10" t="s">
        <v>780</v>
      </c>
      <c r="K86" s="10">
        <v>2023</v>
      </c>
    </row>
    <row r="87" spans="1:11" x14ac:dyDescent="0.2">
      <c r="A87" s="10" t="s">
        <v>256</v>
      </c>
      <c r="B87" s="10" t="s">
        <v>261</v>
      </c>
      <c r="C87" s="10" t="s">
        <v>262</v>
      </c>
      <c r="D87" s="10" t="s">
        <v>44</v>
      </c>
      <c r="E87" s="10" t="s">
        <v>504</v>
      </c>
      <c r="F87" s="10" t="s">
        <v>897</v>
      </c>
      <c r="G87" s="10" t="s">
        <v>10</v>
      </c>
      <c r="H87" s="12">
        <v>45064</v>
      </c>
      <c r="I87" s="10">
        <v>1</v>
      </c>
      <c r="J87" s="10" t="s">
        <v>780</v>
      </c>
      <c r="K87" s="10">
        <v>2023</v>
      </c>
    </row>
    <row r="88" spans="1:11" x14ac:dyDescent="0.2">
      <c r="A88" s="10" t="s">
        <v>256</v>
      </c>
      <c r="B88" s="10" t="s">
        <v>263</v>
      </c>
      <c r="C88" s="10" t="s">
        <v>264</v>
      </c>
      <c r="D88" s="10" t="s">
        <v>13</v>
      </c>
      <c r="E88" s="10" t="s">
        <v>504</v>
      </c>
      <c r="F88" s="10" t="s">
        <v>897</v>
      </c>
      <c r="G88" s="10" t="s">
        <v>17</v>
      </c>
      <c r="H88" s="12">
        <v>45064</v>
      </c>
      <c r="I88" s="10">
        <v>1</v>
      </c>
      <c r="J88" s="10" t="s">
        <v>780</v>
      </c>
      <c r="K88" s="10">
        <v>2023</v>
      </c>
    </row>
    <row r="89" spans="1:11" x14ac:dyDescent="0.2">
      <c r="A89" s="10" t="s">
        <v>256</v>
      </c>
      <c r="B89" s="10" t="s">
        <v>266</v>
      </c>
      <c r="C89" s="10" t="s">
        <v>265</v>
      </c>
      <c r="D89" s="10" t="s">
        <v>13</v>
      </c>
      <c r="E89" s="10" t="s">
        <v>504</v>
      </c>
      <c r="F89" s="10" t="s">
        <v>897</v>
      </c>
      <c r="G89" s="10" t="s">
        <v>17</v>
      </c>
      <c r="H89" s="12">
        <v>45064</v>
      </c>
      <c r="I89" s="10">
        <v>1</v>
      </c>
      <c r="J89" s="10" t="s">
        <v>780</v>
      </c>
      <c r="K89" s="10">
        <v>2023</v>
      </c>
    </row>
    <row r="90" spans="1:11" x14ac:dyDescent="0.2">
      <c r="A90" s="10" t="s">
        <v>256</v>
      </c>
      <c r="B90" s="10" t="s">
        <v>268</v>
      </c>
      <c r="C90" s="10" t="s">
        <v>267</v>
      </c>
      <c r="D90" s="10" t="s">
        <v>44</v>
      </c>
      <c r="E90" s="10" t="s">
        <v>504</v>
      </c>
      <c r="F90" s="10" t="s">
        <v>897</v>
      </c>
      <c r="G90" s="10" t="s">
        <v>10</v>
      </c>
      <c r="H90" s="12">
        <v>45064</v>
      </c>
      <c r="I90" s="10">
        <v>1</v>
      </c>
      <c r="J90" s="10" t="s">
        <v>780</v>
      </c>
      <c r="K90" s="10">
        <v>2023</v>
      </c>
    </row>
    <row r="91" spans="1:11" x14ac:dyDescent="0.2">
      <c r="A91" s="10" t="s">
        <v>256</v>
      </c>
      <c r="B91" s="10" t="s">
        <v>270</v>
      </c>
      <c r="C91" s="10" t="s">
        <v>269</v>
      </c>
      <c r="D91" s="10" t="s">
        <v>44</v>
      </c>
      <c r="E91" s="10" t="s">
        <v>504</v>
      </c>
      <c r="F91" s="10" t="s">
        <v>897</v>
      </c>
      <c r="G91" s="10" t="s">
        <v>10</v>
      </c>
      <c r="H91" s="12">
        <v>45064</v>
      </c>
      <c r="I91" s="10">
        <v>1</v>
      </c>
      <c r="J91" s="10" t="s">
        <v>780</v>
      </c>
      <c r="K91" s="10">
        <v>2023</v>
      </c>
    </row>
    <row r="92" spans="1:11" x14ac:dyDescent="0.2">
      <c r="A92" s="10" t="s">
        <v>256</v>
      </c>
      <c r="B92" s="10" t="s">
        <v>272</v>
      </c>
      <c r="C92" s="10" t="s">
        <v>271</v>
      </c>
      <c r="D92" s="10" t="s">
        <v>44</v>
      </c>
      <c r="E92" s="10" t="s">
        <v>504</v>
      </c>
      <c r="F92" s="10" t="s">
        <v>897</v>
      </c>
      <c r="G92" s="10" t="s">
        <v>10</v>
      </c>
      <c r="H92" s="12">
        <v>45064</v>
      </c>
      <c r="I92" s="10">
        <v>1</v>
      </c>
      <c r="J92" s="10" t="s">
        <v>780</v>
      </c>
      <c r="K92" s="10">
        <v>2023</v>
      </c>
    </row>
    <row r="93" spans="1:11" x14ac:dyDescent="0.2">
      <c r="A93" s="10" t="s">
        <v>256</v>
      </c>
      <c r="B93" s="10" t="s">
        <v>274</v>
      </c>
      <c r="C93" s="10" t="s">
        <v>273</v>
      </c>
      <c r="D93" s="10" t="s">
        <v>13</v>
      </c>
      <c r="E93" s="10" t="s">
        <v>504</v>
      </c>
      <c r="F93" s="10" t="s">
        <v>897</v>
      </c>
      <c r="G93" s="10" t="s">
        <v>17</v>
      </c>
      <c r="H93" s="12">
        <v>45064</v>
      </c>
      <c r="I93" s="10">
        <v>1</v>
      </c>
      <c r="J93" s="10" t="s">
        <v>780</v>
      </c>
      <c r="K93" s="10">
        <v>2023</v>
      </c>
    </row>
    <row r="94" spans="1:11" x14ac:dyDescent="0.2">
      <c r="A94" s="10" t="s">
        <v>256</v>
      </c>
      <c r="B94" s="10" t="s">
        <v>276</v>
      </c>
      <c r="C94" s="10" t="s">
        <v>275</v>
      </c>
      <c r="D94" s="10" t="s">
        <v>13</v>
      </c>
      <c r="E94" s="10" t="s">
        <v>504</v>
      </c>
      <c r="F94" s="10" t="s">
        <v>897</v>
      </c>
      <c r="G94" s="10" t="s">
        <v>17</v>
      </c>
      <c r="H94" s="12">
        <v>45064</v>
      </c>
      <c r="I94" s="10">
        <v>1</v>
      </c>
      <c r="J94" s="10" t="s">
        <v>780</v>
      </c>
      <c r="K94" s="10">
        <v>2023</v>
      </c>
    </row>
    <row r="95" spans="1:11" x14ac:dyDescent="0.2">
      <c r="A95" s="10" t="s">
        <v>256</v>
      </c>
      <c r="B95" s="10" t="s">
        <v>278</v>
      </c>
      <c r="C95" s="10" t="s">
        <v>277</v>
      </c>
      <c r="D95" s="10" t="s">
        <v>138</v>
      </c>
      <c r="E95" s="10" t="s">
        <v>504</v>
      </c>
      <c r="F95" s="10" t="s">
        <v>897</v>
      </c>
      <c r="G95" s="10" t="s">
        <v>10</v>
      </c>
      <c r="H95" s="12">
        <v>45064</v>
      </c>
      <c r="I95" s="10">
        <v>1</v>
      </c>
      <c r="J95" s="10" t="s">
        <v>780</v>
      </c>
      <c r="K95" s="10">
        <v>2023</v>
      </c>
    </row>
    <row r="96" spans="1:11" x14ac:dyDescent="0.2">
      <c r="A96" s="10" t="s">
        <v>279</v>
      </c>
      <c r="B96" s="10" t="s">
        <v>281</v>
      </c>
      <c r="C96" s="10" t="s">
        <v>280</v>
      </c>
      <c r="D96" s="10" t="s">
        <v>13</v>
      </c>
      <c r="E96" s="10" t="s">
        <v>504</v>
      </c>
      <c r="F96" s="10" t="s">
        <v>282</v>
      </c>
      <c r="G96" s="10" t="s">
        <v>10</v>
      </c>
      <c r="H96" s="12">
        <v>45064</v>
      </c>
      <c r="I96" s="10">
        <v>1</v>
      </c>
      <c r="J96" s="10" t="s">
        <v>780</v>
      </c>
      <c r="K96" s="10">
        <v>2023</v>
      </c>
    </row>
    <row r="97" spans="1:11" x14ac:dyDescent="0.2">
      <c r="A97" s="10" t="s">
        <v>279</v>
      </c>
      <c r="B97" s="10" t="s">
        <v>284</v>
      </c>
      <c r="C97" s="10" t="s">
        <v>283</v>
      </c>
      <c r="D97" s="10" t="s">
        <v>13</v>
      </c>
      <c r="E97" s="10" t="s">
        <v>504</v>
      </c>
      <c r="F97" s="10" t="s">
        <v>282</v>
      </c>
      <c r="G97" s="10" t="s">
        <v>17</v>
      </c>
      <c r="H97" s="12">
        <v>45064</v>
      </c>
      <c r="I97" s="10">
        <v>1</v>
      </c>
      <c r="J97" s="10" t="s">
        <v>780</v>
      </c>
      <c r="K97" s="10">
        <v>2023</v>
      </c>
    </row>
    <row r="98" spans="1:11" ht="25.5" x14ac:dyDescent="0.2">
      <c r="A98" s="10" t="s">
        <v>285</v>
      </c>
      <c r="B98" s="10" t="s">
        <v>288</v>
      </c>
      <c r="C98" s="10" t="s">
        <v>287</v>
      </c>
      <c r="D98" s="10" t="s">
        <v>13</v>
      </c>
      <c r="E98" s="10" t="s">
        <v>246</v>
      </c>
      <c r="F98" s="13" t="s">
        <v>286</v>
      </c>
      <c r="G98" s="10" t="s">
        <v>17</v>
      </c>
      <c r="H98" s="12">
        <v>45064</v>
      </c>
      <c r="I98" s="10">
        <v>1</v>
      </c>
      <c r="J98" s="10" t="s">
        <v>780</v>
      </c>
      <c r="K98" s="10">
        <v>2023</v>
      </c>
    </row>
    <row r="99" spans="1:11" ht="25.5" x14ac:dyDescent="0.2">
      <c r="A99" s="10" t="s">
        <v>285</v>
      </c>
      <c r="B99" s="10" t="s">
        <v>290</v>
      </c>
      <c r="C99" s="10" t="s">
        <v>289</v>
      </c>
      <c r="D99" s="10" t="s">
        <v>13</v>
      </c>
      <c r="E99" s="10" t="s">
        <v>246</v>
      </c>
      <c r="F99" s="13" t="s">
        <v>286</v>
      </c>
      <c r="G99" s="10" t="s">
        <v>17</v>
      </c>
      <c r="H99" s="12">
        <v>45064</v>
      </c>
      <c r="I99" s="10">
        <v>1</v>
      </c>
      <c r="J99" s="10" t="s">
        <v>780</v>
      </c>
      <c r="K99" s="10">
        <v>2023</v>
      </c>
    </row>
    <row r="100" spans="1:11" x14ac:dyDescent="0.2">
      <c r="A100" s="10" t="s">
        <v>291</v>
      </c>
      <c r="B100" s="10" t="s">
        <v>292</v>
      </c>
      <c r="C100" s="10" t="s">
        <v>293</v>
      </c>
      <c r="D100" s="10" t="s">
        <v>13</v>
      </c>
      <c r="E100" s="10" t="s">
        <v>438</v>
      </c>
      <c r="F100" s="10" t="s">
        <v>901</v>
      </c>
      <c r="G100" s="10" t="s">
        <v>17</v>
      </c>
      <c r="H100" s="12">
        <v>45061</v>
      </c>
      <c r="I100" s="10">
        <v>1</v>
      </c>
      <c r="J100" s="10" t="s">
        <v>780</v>
      </c>
      <c r="K100" s="10">
        <v>2023</v>
      </c>
    </row>
    <row r="101" spans="1:11" x14ac:dyDescent="0.2">
      <c r="A101" s="10" t="s">
        <v>291</v>
      </c>
      <c r="B101" s="10" t="s">
        <v>295</v>
      </c>
      <c r="C101" s="10" t="s">
        <v>294</v>
      </c>
      <c r="D101" s="10" t="s">
        <v>13</v>
      </c>
      <c r="E101" s="10" t="s">
        <v>438</v>
      </c>
      <c r="F101" s="10" t="s">
        <v>901</v>
      </c>
      <c r="G101" s="10" t="s">
        <v>17</v>
      </c>
      <c r="H101" s="12">
        <v>45061</v>
      </c>
      <c r="I101" s="10">
        <v>1</v>
      </c>
      <c r="J101" s="10" t="s">
        <v>780</v>
      </c>
      <c r="K101" s="10">
        <v>2023</v>
      </c>
    </row>
    <row r="102" spans="1:11" x14ac:dyDescent="0.2">
      <c r="A102" s="10" t="s">
        <v>296</v>
      </c>
      <c r="B102" s="10" t="s">
        <v>297</v>
      </c>
      <c r="C102" s="10" t="s">
        <v>298</v>
      </c>
      <c r="D102" s="10" t="s">
        <v>13</v>
      </c>
      <c r="E102" s="10" t="s">
        <v>81</v>
      </c>
      <c r="F102" s="10" t="s">
        <v>299</v>
      </c>
      <c r="G102" s="10" t="s">
        <v>17</v>
      </c>
      <c r="H102" s="12">
        <v>45054</v>
      </c>
      <c r="I102" s="10">
        <v>1</v>
      </c>
      <c r="J102" s="10" t="s">
        <v>780</v>
      </c>
      <c r="K102" s="10">
        <v>2023</v>
      </c>
    </row>
    <row r="103" spans="1:11" x14ac:dyDescent="0.2">
      <c r="A103" s="10" t="s">
        <v>302</v>
      </c>
      <c r="B103" s="10" t="s">
        <v>303</v>
      </c>
      <c r="C103" s="10" t="s">
        <v>301</v>
      </c>
      <c r="D103" s="10" t="s">
        <v>44</v>
      </c>
      <c r="E103" s="10" t="s">
        <v>176</v>
      </c>
      <c r="F103" s="10" t="s">
        <v>300</v>
      </c>
      <c r="G103" s="10" t="s">
        <v>17</v>
      </c>
      <c r="H103" s="12">
        <v>45054</v>
      </c>
      <c r="I103" s="10">
        <v>1</v>
      </c>
      <c r="J103" s="10" t="s">
        <v>780</v>
      </c>
      <c r="K103" s="10">
        <v>2023</v>
      </c>
    </row>
    <row r="104" spans="1:11" x14ac:dyDescent="0.2">
      <c r="A104" s="10" t="s">
        <v>307</v>
      </c>
      <c r="B104" s="10" t="s">
        <v>306</v>
      </c>
      <c r="C104" s="10" t="s">
        <v>305</v>
      </c>
      <c r="D104" s="10" t="s">
        <v>13</v>
      </c>
      <c r="E104" s="10" t="s">
        <v>304</v>
      </c>
      <c r="F104" s="10" t="s">
        <v>516</v>
      </c>
      <c r="G104" s="10" t="s">
        <v>17</v>
      </c>
      <c r="H104" s="12">
        <v>45054</v>
      </c>
      <c r="I104" s="10">
        <v>1</v>
      </c>
      <c r="J104" s="10" t="s">
        <v>780</v>
      </c>
      <c r="K104" s="10">
        <v>2023</v>
      </c>
    </row>
    <row r="105" spans="1:11" x14ac:dyDescent="0.2">
      <c r="A105" s="10" t="s">
        <v>307</v>
      </c>
      <c r="B105" s="10" t="s">
        <v>309</v>
      </c>
      <c r="C105" s="10" t="s">
        <v>308</v>
      </c>
      <c r="D105" s="10" t="s">
        <v>13</v>
      </c>
      <c r="E105" s="10" t="s">
        <v>304</v>
      </c>
      <c r="F105" s="10" t="s">
        <v>516</v>
      </c>
      <c r="G105" s="10" t="s">
        <v>17</v>
      </c>
      <c r="H105" s="12">
        <v>45054</v>
      </c>
      <c r="I105" s="10">
        <v>1</v>
      </c>
      <c r="J105" s="10" t="s">
        <v>780</v>
      </c>
      <c r="K105" s="10">
        <v>2023</v>
      </c>
    </row>
    <row r="106" spans="1:11" x14ac:dyDescent="0.2">
      <c r="A106" s="10" t="s">
        <v>310</v>
      </c>
      <c r="B106" s="10" t="s">
        <v>311</v>
      </c>
      <c r="C106" s="10" t="s">
        <v>312</v>
      </c>
      <c r="D106" s="10" t="s">
        <v>13</v>
      </c>
      <c r="E106" s="10" t="s">
        <v>164</v>
      </c>
      <c r="F106" s="10" t="s">
        <v>313</v>
      </c>
      <c r="G106" s="10" t="s">
        <v>17</v>
      </c>
      <c r="H106" s="12">
        <v>45054</v>
      </c>
      <c r="I106" s="10">
        <v>1</v>
      </c>
      <c r="J106" s="10" t="s">
        <v>780</v>
      </c>
      <c r="K106" s="10">
        <v>2023</v>
      </c>
    </row>
    <row r="107" spans="1:11" x14ac:dyDescent="0.2">
      <c r="A107" s="10" t="s">
        <v>310</v>
      </c>
      <c r="B107" s="10" t="s">
        <v>314</v>
      </c>
      <c r="C107" s="10" t="s">
        <v>315</v>
      </c>
      <c r="D107" s="10" t="s">
        <v>13</v>
      </c>
      <c r="E107" s="10" t="s">
        <v>164</v>
      </c>
      <c r="F107" s="10" t="s">
        <v>313</v>
      </c>
      <c r="G107" s="10" t="s">
        <v>17</v>
      </c>
      <c r="H107" s="12">
        <v>45054</v>
      </c>
      <c r="I107" s="10">
        <v>1</v>
      </c>
      <c r="J107" s="10" t="s">
        <v>780</v>
      </c>
      <c r="K107" s="10">
        <v>2023</v>
      </c>
    </row>
    <row r="108" spans="1:11" x14ac:dyDescent="0.2">
      <c r="A108" s="10" t="s">
        <v>317</v>
      </c>
      <c r="B108" s="10" t="s">
        <v>318</v>
      </c>
      <c r="C108" s="10" t="s">
        <v>319</v>
      </c>
      <c r="D108" s="10" t="s">
        <v>320</v>
      </c>
      <c r="E108" s="10" t="s">
        <v>16</v>
      </c>
      <c r="F108" s="10" t="s">
        <v>316</v>
      </c>
      <c r="G108" s="10" t="s">
        <v>17</v>
      </c>
      <c r="H108" s="12">
        <v>45054</v>
      </c>
      <c r="I108" s="10">
        <v>1</v>
      </c>
      <c r="J108" s="10" t="s">
        <v>780</v>
      </c>
      <c r="K108" s="10">
        <v>2023</v>
      </c>
    </row>
    <row r="109" spans="1:11" x14ac:dyDescent="0.2">
      <c r="A109" s="10" t="s">
        <v>321</v>
      </c>
      <c r="B109" s="10" t="s">
        <v>322</v>
      </c>
      <c r="C109" s="10" t="s">
        <v>323</v>
      </c>
      <c r="D109" s="10" t="s">
        <v>13</v>
      </c>
      <c r="E109" s="10" t="s">
        <v>515</v>
      </c>
      <c r="F109" s="14" t="s">
        <v>324</v>
      </c>
      <c r="G109" s="10" t="s">
        <v>17</v>
      </c>
      <c r="H109" s="12">
        <v>45054</v>
      </c>
      <c r="I109" s="10">
        <v>1</v>
      </c>
      <c r="J109" s="10" t="s">
        <v>780</v>
      </c>
      <c r="K109" s="10">
        <v>2023</v>
      </c>
    </row>
    <row r="110" spans="1:11" x14ac:dyDescent="0.2">
      <c r="A110" s="10" t="s">
        <v>325</v>
      </c>
      <c r="B110" s="10" t="s">
        <v>326</v>
      </c>
      <c r="C110" s="10" t="s">
        <v>327</v>
      </c>
      <c r="D110" s="10" t="s">
        <v>13</v>
      </c>
      <c r="E110" s="10" t="s">
        <v>8</v>
      </c>
      <c r="F110" s="14" t="s">
        <v>328</v>
      </c>
      <c r="G110" s="10" t="s">
        <v>17</v>
      </c>
      <c r="H110" s="12">
        <v>45054</v>
      </c>
      <c r="I110" s="10">
        <v>1</v>
      </c>
      <c r="J110" s="10" t="s">
        <v>780</v>
      </c>
      <c r="K110" s="10">
        <v>2023</v>
      </c>
    </row>
    <row r="111" spans="1:11" x14ac:dyDescent="0.2">
      <c r="A111" s="10" t="s">
        <v>331</v>
      </c>
      <c r="B111" s="10" t="s">
        <v>332</v>
      </c>
      <c r="C111" s="10" t="s">
        <v>330</v>
      </c>
      <c r="D111" s="10" t="s">
        <v>13</v>
      </c>
      <c r="E111" s="14" t="s">
        <v>8</v>
      </c>
      <c r="F111" s="14" t="s">
        <v>329</v>
      </c>
      <c r="G111" s="10" t="s">
        <v>17</v>
      </c>
      <c r="H111" s="12">
        <v>45054</v>
      </c>
      <c r="I111" s="10">
        <v>1</v>
      </c>
      <c r="J111" s="10" t="s">
        <v>780</v>
      </c>
      <c r="K111" s="10">
        <v>2023</v>
      </c>
    </row>
    <row r="112" spans="1:11" x14ac:dyDescent="0.2">
      <c r="A112" s="10" t="s">
        <v>334</v>
      </c>
      <c r="B112" s="10" t="s">
        <v>335</v>
      </c>
      <c r="C112" s="10" t="s">
        <v>336</v>
      </c>
      <c r="D112" s="10" t="s">
        <v>13</v>
      </c>
      <c r="E112" s="14" t="s">
        <v>81</v>
      </c>
      <c r="F112" s="14" t="s">
        <v>333</v>
      </c>
      <c r="G112" s="10" t="s">
        <v>17</v>
      </c>
      <c r="H112" s="12">
        <v>45054</v>
      </c>
      <c r="I112" s="10">
        <v>1</v>
      </c>
      <c r="J112" s="10" t="s">
        <v>780</v>
      </c>
      <c r="K112" s="10">
        <v>2023</v>
      </c>
    </row>
    <row r="113" spans="1:11" ht="25.5" x14ac:dyDescent="0.2">
      <c r="A113" s="10" t="s">
        <v>338</v>
      </c>
      <c r="B113" s="10" t="s">
        <v>339</v>
      </c>
      <c r="C113" s="10" t="s">
        <v>340</v>
      </c>
      <c r="D113" s="10" t="s">
        <v>13</v>
      </c>
      <c r="E113" s="14" t="s">
        <v>16</v>
      </c>
      <c r="F113" s="15" t="s">
        <v>337</v>
      </c>
      <c r="G113" s="10" t="s">
        <v>17</v>
      </c>
      <c r="H113" s="12">
        <v>45054</v>
      </c>
      <c r="I113" s="10">
        <v>1</v>
      </c>
      <c r="J113" s="10" t="s">
        <v>780</v>
      </c>
      <c r="K113" s="10">
        <v>2023</v>
      </c>
    </row>
    <row r="114" spans="1:11" ht="25.5" x14ac:dyDescent="0.2">
      <c r="A114" s="10" t="s">
        <v>338</v>
      </c>
      <c r="B114" s="10" t="s">
        <v>342</v>
      </c>
      <c r="C114" s="10" t="s">
        <v>341</v>
      </c>
      <c r="D114" s="10" t="s">
        <v>13</v>
      </c>
      <c r="E114" s="14" t="s">
        <v>16</v>
      </c>
      <c r="F114" s="15" t="s">
        <v>337</v>
      </c>
      <c r="G114" s="10" t="s">
        <v>17</v>
      </c>
      <c r="H114" s="12">
        <v>45054</v>
      </c>
      <c r="I114" s="10">
        <v>1</v>
      </c>
      <c r="J114" s="10" t="s">
        <v>780</v>
      </c>
      <c r="K114" s="10">
        <v>2023</v>
      </c>
    </row>
    <row r="115" spans="1:11" x14ac:dyDescent="0.2">
      <c r="A115" s="10" t="s">
        <v>343</v>
      </c>
      <c r="B115" s="10" t="s">
        <v>344</v>
      </c>
      <c r="C115" s="10" t="s">
        <v>345</v>
      </c>
      <c r="D115" s="10" t="s">
        <v>13</v>
      </c>
      <c r="E115" s="14" t="s">
        <v>16</v>
      </c>
      <c r="F115" s="14" t="s">
        <v>346</v>
      </c>
      <c r="G115" s="10" t="s">
        <v>17</v>
      </c>
      <c r="H115" s="12">
        <v>45054</v>
      </c>
      <c r="I115" s="10">
        <v>1</v>
      </c>
      <c r="J115" s="10" t="s">
        <v>780</v>
      </c>
      <c r="K115" s="10">
        <v>2023</v>
      </c>
    </row>
    <row r="116" spans="1:11" x14ac:dyDescent="0.2">
      <c r="A116" s="10" t="s">
        <v>348</v>
      </c>
      <c r="B116" s="10" t="s">
        <v>349</v>
      </c>
      <c r="C116" s="10" t="s">
        <v>350</v>
      </c>
      <c r="D116" s="10" t="s">
        <v>13</v>
      </c>
      <c r="E116" s="14" t="s">
        <v>515</v>
      </c>
      <c r="F116" s="14" t="s">
        <v>347</v>
      </c>
      <c r="G116" s="10" t="s">
        <v>17</v>
      </c>
      <c r="H116" s="12">
        <v>45054</v>
      </c>
      <c r="I116" s="10">
        <v>1</v>
      </c>
      <c r="J116" s="10" t="s">
        <v>780</v>
      </c>
      <c r="K116" s="10">
        <v>2023</v>
      </c>
    </row>
    <row r="117" spans="1:11" x14ac:dyDescent="0.2">
      <c r="A117" s="10" t="s">
        <v>352</v>
      </c>
      <c r="B117" s="10" t="s">
        <v>354</v>
      </c>
      <c r="C117" s="10" t="s">
        <v>353</v>
      </c>
      <c r="D117" s="10" t="s">
        <v>44</v>
      </c>
      <c r="E117" s="14" t="s">
        <v>65</v>
      </c>
      <c r="F117" s="14" t="s">
        <v>351</v>
      </c>
      <c r="G117" s="10" t="s">
        <v>17</v>
      </c>
      <c r="H117" s="12">
        <v>45054</v>
      </c>
      <c r="I117" s="10">
        <v>1</v>
      </c>
      <c r="J117" s="10" t="s">
        <v>780</v>
      </c>
      <c r="K117" s="10">
        <v>2023</v>
      </c>
    </row>
    <row r="118" spans="1:11" x14ac:dyDescent="0.2">
      <c r="A118" s="10" t="s">
        <v>352</v>
      </c>
      <c r="B118" s="10" t="s">
        <v>356</v>
      </c>
      <c r="C118" s="10" t="s">
        <v>355</v>
      </c>
      <c r="D118" s="10" t="s">
        <v>357</v>
      </c>
      <c r="E118" s="14" t="s">
        <v>65</v>
      </c>
      <c r="F118" s="14" t="s">
        <v>351</v>
      </c>
      <c r="G118" s="10" t="s">
        <v>17</v>
      </c>
      <c r="H118" s="12">
        <v>45054</v>
      </c>
      <c r="I118" s="10">
        <v>1</v>
      </c>
      <c r="J118" s="10" t="s">
        <v>780</v>
      </c>
      <c r="K118" s="10">
        <v>2023</v>
      </c>
    </row>
    <row r="119" spans="1:11" x14ac:dyDescent="0.2">
      <c r="A119" s="10" t="s">
        <v>352</v>
      </c>
      <c r="B119" s="10" t="s">
        <v>358</v>
      </c>
      <c r="C119" s="10" t="s">
        <v>359</v>
      </c>
      <c r="D119" s="10" t="s">
        <v>13</v>
      </c>
      <c r="E119" s="14" t="s">
        <v>65</v>
      </c>
      <c r="F119" s="14" t="s">
        <v>351</v>
      </c>
      <c r="G119" s="10" t="s">
        <v>17</v>
      </c>
      <c r="H119" s="12">
        <v>45054</v>
      </c>
      <c r="I119" s="10">
        <v>1</v>
      </c>
      <c r="J119" s="10" t="s">
        <v>780</v>
      </c>
      <c r="K119" s="10">
        <v>2023</v>
      </c>
    </row>
    <row r="120" spans="1:11" x14ac:dyDescent="0.2">
      <c r="A120" s="10" t="s">
        <v>352</v>
      </c>
      <c r="B120" s="10" t="s">
        <v>360</v>
      </c>
      <c r="C120" s="10" t="s">
        <v>361</v>
      </c>
      <c r="D120" s="10" t="s">
        <v>13</v>
      </c>
      <c r="E120" s="14" t="s">
        <v>65</v>
      </c>
      <c r="F120" s="14" t="s">
        <v>351</v>
      </c>
      <c r="G120" s="10" t="s">
        <v>17</v>
      </c>
      <c r="H120" s="12">
        <v>45054</v>
      </c>
      <c r="I120" s="10">
        <v>1</v>
      </c>
      <c r="J120" s="10" t="s">
        <v>780</v>
      </c>
      <c r="K120" s="10">
        <v>2023</v>
      </c>
    </row>
    <row r="121" spans="1:11" x14ac:dyDescent="0.2">
      <c r="A121" s="10" t="s">
        <v>363</v>
      </c>
      <c r="B121" s="10" t="s">
        <v>364</v>
      </c>
      <c r="C121" s="10" t="s">
        <v>365</v>
      </c>
      <c r="D121" s="10" t="s">
        <v>13</v>
      </c>
      <c r="E121" s="14" t="s">
        <v>164</v>
      </c>
      <c r="F121" s="14" t="s">
        <v>362</v>
      </c>
      <c r="G121" s="10" t="s">
        <v>17</v>
      </c>
      <c r="H121" s="12">
        <v>45054</v>
      </c>
      <c r="I121" s="10">
        <v>1</v>
      </c>
      <c r="J121" s="10" t="s">
        <v>780</v>
      </c>
      <c r="K121" s="10">
        <v>2023</v>
      </c>
    </row>
    <row r="122" spans="1:11" x14ac:dyDescent="0.2">
      <c r="A122" s="10" t="s">
        <v>368</v>
      </c>
      <c r="B122" s="10" t="s">
        <v>369</v>
      </c>
      <c r="C122" s="10" t="s">
        <v>367</v>
      </c>
      <c r="D122" s="10" t="s">
        <v>370</v>
      </c>
      <c r="E122" s="14" t="s">
        <v>8</v>
      </c>
      <c r="F122" s="14" t="s">
        <v>366</v>
      </c>
      <c r="G122" s="10" t="s">
        <v>17</v>
      </c>
      <c r="H122" s="12">
        <v>45054</v>
      </c>
      <c r="I122" s="10">
        <v>1</v>
      </c>
      <c r="J122" s="10" t="s">
        <v>780</v>
      </c>
      <c r="K122" s="10">
        <v>2023</v>
      </c>
    </row>
    <row r="123" spans="1:11" x14ac:dyDescent="0.2">
      <c r="A123" s="10" t="s">
        <v>372</v>
      </c>
      <c r="B123" s="10" t="s">
        <v>373</v>
      </c>
      <c r="C123" s="10" t="s">
        <v>374</v>
      </c>
      <c r="D123" s="10" t="s">
        <v>13</v>
      </c>
      <c r="E123" s="14" t="s">
        <v>398</v>
      </c>
      <c r="F123" s="14" t="s">
        <v>371</v>
      </c>
      <c r="G123" s="10" t="s">
        <v>17</v>
      </c>
      <c r="H123" s="12">
        <v>45054</v>
      </c>
      <c r="I123" s="10">
        <v>1</v>
      </c>
      <c r="J123" s="10" t="s">
        <v>780</v>
      </c>
      <c r="K123" s="10">
        <v>2023</v>
      </c>
    </row>
    <row r="124" spans="1:11" x14ac:dyDescent="0.2">
      <c r="A124" s="10" t="s">
        <v>372</v>
      </c>
      <c r="B124" s="10" t="s">
        <v>376</v>
      </c>
      <c r="C124" s="10" t="s">
        <v>375</v>
      </c>
      <c r="D124" s="10" t="s">
        <v>13</v>
      </c>
      <c r="E124" s="14" t="s">
        <v>398</v>
      </c>
      <c r="F124" s="14" t="s">
        <v>371</v>
      </c>
      <c r="G124" s="10" t="s">
        <v>17</v>
      </c>
      <c r="H124" s="12">
        <v>45054</v>
      </c>
      <c r="I124" s="10">
        <v>1</v>
      </c>
      <c r="J124" s="10" t="s">
        <v>780</v>
      </c>
      <c r="K124" s="10">
        <v>2023</v>
      </c>
    </row>
    <row r="125" spans="1:11" x14ac:dyDescent="0.2">
      <c r="A125" s="10" t="s">
        <v>372</v>
      </c>
      <c r="B125" s="10" t="s">
        <v>378</v>
      </c>
      <c r="C125" s="10" t="s">
        <v>377</v>
      </c>
      <c r="D125" s="10" t="s">
        <v>13</v>
      </c>
      <c r="E125" s="14" t="s">
        <v>398</v>
      </c>
      <c r="F125" s="14" t="s">
        <v>371</v>
      </c>
      <c r="G125" s="10" t="s">
        <v>17</v>
      </c>
      <c r="H125" s="12">
        <v>45054</v>
      </c>
      <c r="I125" s="10">
        <v>1</v>
      </c>
      <c r="J125" s="10" t="s">
        <v>780</v>
      </c>
      <c r="K125" s="10">
        <v>2023</v>
      </c>
    </row>
    <row r="126" spans="1:11" x14ac:dyDescent="0.2">
      <c r="A126" s="10" t="s">
        <v>372</v>
      </c>
      <c r="B126" s="10" t="s">
        <v>380</v>
      </c>
      <c r="C126" s="10" t="s">
        <v>379</v>
      </c>
      <c r="D126" s="10" t="s">
        <v>13</v>
      </c>
      <c r="E126" s="14" t="s">
        <v>398</v>
      </c>
      <c r="F126" s="14" t="s">
        <v>371</v>
      </c>
      <c r="G126" s="10" t="s">
        <v>17</v>
      </c>
      <c r="H126" s="12">
        <v>45054</v>
      </c>
      <c r="I126" s="10">
        <v>1</v>
      </c>
      <c r="J126" s="10" t="s">
        <v>780</v>
      </c>
      <c r="K126" s="10">
        <v>2023</v>
      </c>
    </row>
    <row r="127" spans="1:11" x14ac:dyDescent="0.2">
      <c r="A127" s="10" t="s">
        <v>382</v>
      </c>
      <c r="B127" s="10" t="s">
        <v>383</v>
      </c>
      <c r="C127" s="10" t="s">
        <v>384</v>
      </c>
      <c r="D127" s="10" t="s">
        <v>13</v>
      </c>
      <c r="E127" s="14" t="s">
        <v>164</v>
      </c>
      <c r="F127" s="14" t="s">
        <v>381</v>
      </c>
      <c r="G127" s="10" t="s">
        <v>17</v>
      </c>
      <c r="H127" s="12">
        <v>45054</v>
      </c>
      <c r="I127" s="10">
        <v>1</v>
      </c>
      <c r="J127" s="10" t="s">
        <v>780</v>
      </c>
      <c r="K127" s="10">
        <v>2023</v>
      </c>
    </row>
    <row r="128" spans="1:11" x14ac:dyDescent="0.2">
      <c r="A128" s="10" t="s">
        <v>386</v>
      </c>
      <c r="B128" s="10" t="s">
        <v>387</v>
      </c>
      <c r="C128" s="10" t="s">
        <v>388</v>
      </c>
      <c r="D128" s="10" t="s">
        <v>389</v>
      </c>
      <c r="E128" s="14" t="s">
        <v>176</v>
      </c>
      <c r="F128" s="14" t="s">
        <v>385</v>
      </c>
      <c r="G128" s="10" t="s">
        <v>17</v>
      </c>
      <c r="H128" s="12">
        <v>45054</v>
      </c>
      <c r="I128" s="10">
        <v>1</v>
      </c>
      <c r="J128" s="10" t="s">
        <v>780</v>
      </c>
      <c r="K128" s="10">
        <v>2023</v>
      </c>
    </row>
    <row r="129" spans="1:11" x14ac:dyDescent="0.2">
      <c r="A129" s="10" t="s">
        <v>391</v>
      </c>
      <c r="B129" s="10" t="s">
        <v>392</v>
      </c>
      <c r="C129" s="10" t="s">
        <v>393</v>
      </c>
      <c r="D129" s="10" t="s">
        <v>13</v>
      </c>
      <c r="E129" s="10" t="s">
        <v>569</v>
      </c>
      <c r="F129" s="14" t="s">
        <v>390</v>
      </c>
      <c r="G129" s="10" t="s">
        <v>17</v>
      </c>
      <c r="H129" s="12">
        <v>45054</v>
      </c>
      <c r="I129" s="10">
        <v>1</v>
      </c>
      <c r="J129" s="10" t="s">
        <v>780</v>
      </c>
      <c r="K129" s="10">
        <v>2023</v>
      </c>
    </row>
    <row r="130" spans="1:11" x14ac:dyDescent="0.2">
      <c r="A130" s="10" t="s">
        <v>395</v>
      </c>
      <c r="B130" s="10" t="s">
        <v>396</v>
      </c>
      <c r="C130" s="10" t="s">
        <v>397</v>
      </c>
      <c r="D130" s="10" t="s">
        <v>44</v>
      </c>
      <c r="E130" s="14" t="s">
        <v>8</v>
      </c>
      <c r="F130" s="14" t="s">
        <v>394</v>
      </c>
      <c r="G130" s="10" t="s">
        <v>17</v>
      </c>
      <c r="H130" s="12">
        <v>45054</v>
      </c>
      <c r="I130" s="10">
        <v>1</v>
      </c>
      <c r="J130" s="10" t="s">
        <v>780</v>
      </c>
      <c r="K130" s="10">
        <v>2023</v>
      </c>
    </row>
    <row r="131" spans="1:11" x14ac:dyDescent="0.2">
      <c r="A131" s="10" t="s">
        <v>400</v>
      </c>
      <c r="B131" s="10" t="s">
        <v>401</v>
      </c>
      <c r="C131" s="10" t="s">
        <v>402</v>
      </c>
      <c r="D131" s="10" t="s">
        <v>13</v>
      </c>
      <c r="E131" s="14" t="s">
        <v>398</v>
      </c>
      <c r="F131" s="14" t="s">
        <v>399</v>
      </c>
      <c r="G131" s="10" t="s">
        <v>10</v>
      </c>
      <c r="H131" s="12">
        <v>45054</v>
      </c>
      <c r="I131" s="10">
        <v>1</v>
      </c>
      <c r="J131" s="10" t="s">
        <v>780</v>
      </c>
      <c r="K131" s="10">
        <v>2023</v>
      </c>
    </row>
    <row r="132" spans="1:11" x14ac:dyDescent="0.2">
      <c r="A132" s="10" t="s">
        <v>400</v>
      </c>
      <c r="B132" s="10" t="s">
        <v>404</v>
      </c>
      <c r="C132" s="10" t="s">
        <v>403</v>
      </c>
      <c r="D132" s="10" t="s">
        <v>44</v>
      </c>
      <c r="E132" s="14" t="s">
        <v>398</v>
      </c>
      <c r="F132" s="14" t="s">
        <v>399</v>
      </c>
      <c r="G132" s="10" t="s">
        <v>10</v>
      </c>
      <c r="H132" s="12">
        <v>45054</v>
      </c>
      <c r="I132" s="10">
        <v>1</v>
      </c>
      <c r="J132" s="10" t="s">
        <v>780</v>
      </c>
      <c r="K132" s="10">
        <v>2023</v>
      </c>
    </row>
    <row r="133" spans="1:11" x14ac:dyDescent="0.2">
      <c r="A133" s="10" t="s">
        <v>400</v>
      </c>
      <c r="B133" s="10" t="s">
        <v>406</v>
      </c>
      <c r="C133" s="10" t="s">
        <v>405</v>
      </c>
      <c r="D133" s="10" t="s">
        <v>44</v>
      </c>
      <c r="E133" s="14" t="s">
        <v>398</v>
      </c>
      <c r="F133" s="14" t="s">
        <v>407</v>
      </c>
      <c r="G133" s="10" t="s">
        <v>17</v>
      </c>
      <c r="H133" s="12">
        <v>45054</v>
      </c>
      <c r="I133" s="10">
        <v>1</v>
      </c>
      <c r="J133" s="10" t="s">
        <v>780</v>
      </c>
      <c r="K133" s="10">
        <v>2023</v>
      </c>
    </row>
    <row r="134" spans="1:11" x14ac:dyDescent="0.2">
      <c r="A134" s="10" t="s">
        <v>400</v>
      </c>
      <c r="B134" s="10" t="s">
        <v>409</v>
      </c>
      <c r="C134" s="10" t="s">
        <v>410</v>
      </c>
      <c r="D134" s="10" t="s">
        <v>370</v>
      </c>
      <c r="E134" s="14" t="s">
        <v>398</v>
      </c>
      <c r="F134" s="14" t="s">
        <v>408</v>
      </c>
      <c r="G134" s="10" t="s">
        <v>17</v>
      </c>
      <c r="H134" s="12">
        <v>45054</v>
      </c>
      <c r="I134" s="10">
        <v>1</v>
      </c>
      <c r="J134" s="10" t="s">
        <v>780</v>
      </c>
      <c r="K134" s="10">
        <v>2023</v>
      </c>
    </row>
    <row r="135" spans="1:11" x14ac:dyDescent="0.2">
      <c r="A135" s="10" t="s">
        <v>412</v>
      </c>
      <c r="B135" s="10" t="s">
        <v>413</v>
      </c>
      <c r="C135" s="10" t="s">
        <v>411</v>
      </c>
      <c r="D135" s="10" t="s">
        <v>13</v>
      </c>
      <c r="E135" s="10" t="s">
        <v>504</v>
      </c>
      <c r="F135" s="10" t="s">
        <v>894</v>
      </c>
      <c r="G135" s="10" t="s">
        <v>17</v>
      </c>
      <c r="H135" s="12">
        <v>45054</v>
      </c>
      <c r="I135" s="10">
        <v>1</v>
      </c>
      <c r="J135" s="10" t="s">
        <v>780</v>
      </c>
      <c r="K135" s="10">
        <v>2023</v>
      </c>
    </row>
    <row r="136" spans="1:11" x14ac:dyDescent="0.2">
      <c r="A136" s="10" t="s">
        <v>412</v>
      </c>
      <c r="B136" s="10" t="s">
        <v>415</v>
      </c>
      <c r="C136" s="10" t="s">
        <v>414</v>
      </c>
      <c r="D136" s="10" t="s">
        <v>13</v>
      </c>
      <c r="E136" s="10" t="s">
        <v>504</v>
      </c>
      <c r="F136" s="10" t="s">
        <v>894</v>
      </c>
      <c r="G136" s="10" t="s">
        <v>17</v>
      </c>
      <c r="H136" s="12">
        <v>45054</v>
      </c>
      <c r="I136" s="10">
        <v>1</v>
      </c>
      <c r="J136" s="10" t="s">
        <v>780</v>
      </c>
      <c r="K136" s="10">
        <v>2023</v>
      </c>
    </row>
    <row r="137" spans="1:11" x14ac:dyDescent="0.2">
      <c r="A137" s="10" t="s">
        <v>417</v>
      </c>
      <c r="B137" s="10" t="s">
        <v>418</v>
      </c>
      <c r="C137" s="10" t="s">
        <v>419</v>
      </c>
      <c r="D137" s="10" t="s">
        <v>13</v>
      </c>
      <c r="E137" s="14" t="s">
        <v>246</v>
      </c>
      <c r="F137" s="14" t="s">
        <v>416</v>
      </c>
      <c r="G137" s="10" t="s">
        <v>17</v>
      </c>
      <c r="H137" s="12">
        <v>45054</v>
      </c>
      <c r="I137" s="10">
        <v>1</v>
      </c>
      <c r="J137" s="10" t="s">
        <v>780</v>
      </c>
      <c r="K137" s="10">
        <v>2023</v>
      </c>
    </row>
    <row r="138" spans="1:11" x14ac:dyDescent="0.2">
      <c r="A138" s="10" t="s">
        <v>422</v>
      </c>
      <c r="B138" s="10" t="s">
        <v>423</v>
      </c>
      <c r="C138" s="10" t="s">
        <v>421</v>
      </c>
      <c r="D138" s="10" t="s">
        <v>13</v>
      </c>
      <c r="E138" s="14" t="s">
        <v>246</v>
      </c>
      <c r="F138" s="14" t="s">
        <v>420</v>
      </c>
      <c r="G138" s="10" t="s">
        <v>17</v>
      </c>
      <c r="H138" s="12">
        <v>45054</v>
      </c>
      <c r="I138" s="10">
        <v>1</v>
      </c>
      <c r="J138" s="10" t="s">
        <v>780</v>
      </c>
      <c r="K138" s="10">
        <v>2023</v>
      </c>
    </row>
    <row r="139" spans="1:11" x14ac:dyDescent="0.2">
      <c r="A139" s="9" t="s">
        <v>426</v>
      </c>
      <c r="B139" s="10" t="s">
        <v>427</v>
      </c>
      <c r="C139" s="10" t="s">
        <v>425</v>
      </c>
      <c r="D139" s="10" t="s">
        <v>116</v>
      </c>
      <c r="E139" s="14" t="s">
        <v>507</v>
      </c>
      <c r="F139" s="14" t="s">
        <v>424</v>
      </c>
      <c r="G139" s="10" t="s">
        <v>10</v>
      </c>
      <c r="H139" s="12">
        <v>45061</v>
      </c>
      <c r="I139" s="10">
        <v>1</v>
      </c>
      <c r="J139" s="10" t="s">
        <v>780</v>
      </c>
      <c r="K139" s="10">
        <v>2023</v>
      </c>
    </row>
    <row r="140" spans="1:11" x14ac:dyDescent="0.2">
      <c r="A140" s="9" t="s">
        <v>426</v>
      </c>
      <c r="B140" s="10" t="s">
        <v>429</v>
      </c>
      <c r="C140" s="10" t="s">
        <v>428</v>
      </c>
      <c r="D140" s="10" t="s">
        <v>131</v>
      </c>
      <c r="E140" s="14" t="s">
        <v>507</v>
      </c>
      <c r="F140" s="14" t="s">
        <v>424</v>
      </c>
      <c r="G140" s="10" t="s">
        <v>10</v>
      </c>
      <c r="H140" s="12">
        <v>45061</v>
      </c>
      <c r="I140" s="10">
        <v>1</v>
      </c>
      <c r="J140" s="10" t="s">
        <v>780</v>
      </c>
      <c r="K140" s="10">
        <v>2023</v>
      </c>
    </row>
    <row r="141" spans="1:11" x14ac:dyDescent="0.2">
      <c r="A141" s="9" t="s">
        <v>426</v>
      </c>
      <c r="B141" s="10" t="s">
        <v>431</v>
      </c>
      <c r="C141" s="10" t="s">
        <v>430</v>
      </c>
      <c r="D141" s="10" t="s">
        <v>642</v>
      </c>
      <c r="E141" s="14" t="s">
        <v>507</v>
      </c>
      <c r="F141" s="14" t="s">
        <v>424</v>
      </c>
      <c r="G141" s="10" t="s">
        <v>17</v>
      </c>
      <c r="H141" s="12">
        <v>45061</v>
      </c>
      <c r="I141" s="10">
        <v>1</v>
      </c>
      <c r="J141" s="10" t="s">
        <v>780</v>
      </c>
      <c r="K141" s="10">
        <v>2023</v>
      </c>
    </row>
    <row r="142" spans="1:11" x14ac:dyDescent="0.2">
      <c r="A142" s="9" t="s">
        <v>426</v>
      </c>
      <c r="B142" s="10" t="s">
        <v>433</v>
      </c>
      <c r="C142" s="10" t="s">
        <v>432</v>
      </c>
      <c r="D142" s="10" t="s">
        <v>116</v>
      </c>
      <c r="E142" s="14" t="s">
        <v>507</v>
      </c>
      <c r="F142" s="14" t="s">
        <v>424</v>
      </c>
      <c r="G142" s="10" t="s">
        <v>17</v>
      </c>
      <c r="H142" s="12">
        <v>45061</v>
      </c>
      <c r="I142" s="10">
        <v>1</v>
      </c>
      <c r="J142" s="10" t="s">
        <v>780</v>
      </c>
      <c r="K142" s="10">
        <v>2023</v>
      </c>
    </row>
    <row r="143" spans="1:11" x14ac:dyDescent="0.2">
      <c r="A143" s="9" t="s">
        <v>435</v>
      </c>
      <c r="B143" s="10" t="s">
        <v>436</v>
      </c>
      <c r="C143" s="10" t="s">
        <v>437</v>
      </c>
      <c r="D143" s="10" t="s">
        <v>44</v>
      </c>
      <c r="E143" s="14" t="s">
        <v>176</v>
      </c>
      <c r="F143" s="14" t="s">
        <v>434</v>
      </c>
      <c r="G143" s="10" t="s">
        <v>17</v>
      </c>
      <c r="H143" s="12">
        <v>45061</v>
      </c>
      <c r="I143" s="10">
        <v>1</v>
      </c>
      <c r="J143" s="10" t="s">
        <v>780</v>
      </c>
      <c r="K143" s="10">
        <v>2023</v>
      </c>
    </row>
    <row r="144" spans="1:11" x14ac:dyDescent="0.2">
      <c r="A144" s="9" t="s">
        <v>441</v>
      </c>
      <c r="B144" s="10" t="s">
        <v>442</v>
      </c>
      <c r="C144" s="10" t="s">
        <v>440</v>
      </c>
      <c r="D144" s="10" t="s">
        <v>13</v>
      </c>
      <c r="E144" s="14" t="s">
        <v>438</v>
      </c>
      <c r="F144" s="14" t="s">
        <v>439</v>
      </c>
      <c r="G144" s="10" t="s">
        <v>17</v>
      </c>
      <c r="H144" s="12">
        <v>45061</v>
      </c>
      <c r="I144" s="10">
        <v>1</v>
      </c>
      <c r="J144" s="10" t="s">
        <v>780</v>
      </c>
      <c r="K144" s="10">
        <v>2023</v>
      </c>
    </row>
    <row r="145" spans="1:11" x14ac:dyDescent="0.2">
      <c r="A145" s="9" t="s">
        <v>441</v>
      </c>
      <c r="B145" s="10" t="s">
        <v>444</v>
      </c>
      <c r="C145" s="10" t="s">
        <v>443</v>
      </c>
      <c r="D145" s="10" t="s">
        <v>370</v>
      </c>
      <c r="E145" s="14" t="s">
        <v>438</v>
      </c>
      <c r="F145" s="14" t="s">
        <v>439</v>
      </c>
      <c r="G145" s="10" t="s">
        <v>17</v>
      </c>
      <c r="H145" s="12">
        <v>45061</v>
      </c>
      <c r="I145" s="10">
        <v>1</v>
      </c>
      <c r="J145" s="10" t="s">
        <v>780</v>
      </c>
      <c r="K145" s="10">
        <v>2023</v>
      </c>
    </row>
    <row r="146" spans="1:11" x14ac:dyDescent="0.2">
      <c r="A146" s="9" t="s">
        <v>447</v>
      </c>
      <c r="B146" s="10" t="s">
        <v>446</v>
      </c>
      <c r="C146" s="10" t="s">
        <v>445</v>
      </c>
      <c r="D146" s="10" t="s">
        <v>13</v>
      </c>
      <c r="E146" s="14" t="s">
        <v>438</v>
      </c>
      <c r="F146" s="14" t="s">
        <v>456</v>
      </c>
      <c r="G146" s="10" t="s">
        <v>17</v>
      </c>
      <c r="H146" s="12">
        <v>45061</v>
      </c>
      <c r="I146" s="10">
        <v>1</v>
      </c>
      <c r="J146" s="10" t="s">
        <v>780</v>
      </c>
      <c r="K146" s="10">
        <v>2023</v>
      </c>
    </row>
    <row r="147" spans="1:11" x14ac:dyDescent="0.2">
      <c r="A147" s="9" t="s">
        <v>447</v>
      </c>
      <c r="B147" s="10" t="s">
        <v>449</v>
      </c>
      <c r="C147" s="10" t="s">
        <v>448</v>
      </c>
      <c r="D147" s="10" t="s">
        <v>13</v>
      </c>
      <c r="E147" s="14" t="s">
        <v>438</v>
      </c>
      <c r="F147" s="14" t="s">
        <v>456</v>
      </c>
      <c r="G147" s="10" t="s">
        <v>17</v>
      </c>
      <c r="H147" s="12">
        <v>45061</v>
      </c>
      <c r="I147" s="10">
        <v>1</v>
      </c>
      <c r="J147" s="10" t="s">
        <v>780</v>
      </c>
      <c r="K147" s="10">
        <v>2023</v>
      </c>
    </row>
    <row r="148" spans="1:11" x14ac:dyDescent="0.2">
      <c r="A148" s="9" t="s">
        <v>447</v>
      </c>
      <c r="B148" s="10" t="s">
        <v>451</v>
      </c>
      <c r="C148" s="10" t="s">
        <v>450</v>
      </c>
      <c r="D148" s="10" t="s">
        <v>13</v>
      </c>
      <c r="E148" s="14" t="s">
        <v>438</v>
      </c>
      <c r="F148" s="14" t="s">
        <v>456</v>
      </c>
      <c r="G148" s="10" t="s">
        <v>17</v>
      </c>
      <c r="H148" s="12">
        <v>45061</v>
      </c>
      <c r="I148" s="10">
        <v>1</v>
      </c>
      <c r="J148" s="10" t="s">
        <v>780</v>
      </c>
      <c r="K148" s="10">
        <v>2023</v>
      </c>
    </row>
    <row r="149" spans="1:11" x14ac:dyDescent="0.2">
      <c r="A149" s="9" t="s">
        <v>447</v>
      </c>
      <c r="B149" s="10" t="s">
        <v>453</v>
      </c>
      <c r="C149" s="10" t="s">
        <v>452</v>
      </c>
      <c r="D149" s="10" t="s">
        <v>44</v>
      </c>
      <c r="E149" s="14" t="s">
        <v>438</v>
      </c>
      <c r="F149" s="14" t="s">
        <v>456</v>
      </c>
      <c r="G149" s="10" t="s">
        <v>17</v>
      </c>
      <c r="H149" s="12">
        <v>45061</v>
      </c>
      <c r="I149" s="10">
        <v>1</v>
      </c>
      <c r="J149" s="10" t="s">
        <v>780</v>
      </c>
      <c r="K149" s="10">
        <v>2023</v>
      </c>
    </row>
    <row r="150" spans="1:11" x14ac:dyDescent="0.2">
      <c r="A150" s="9" t="s">
        <v>447</v>
      </c>
      <c r="B150" s="10" t="s">
        <v>455</v>
      </c>
      <c r="C150" s="10" t="s">
        <v>454</v>
      </c>
      <c r="D150" s="10" t="s">
        <v>44</v>
      </c>
      <c r="E150" s="14" t="s">
        <v>438</v>
      </c>
      <c r="F150" s="14" t="s">
        <v>456</v>
      </c>
      <c r="G150" s="10" t="s">
        <v>17</v>
      </c>
      <c r="H150" s="12">
        <v>45061</v>
      </c>
      <c r="I150" s="10">
        <v>1</v>
      </c>
      <c r="J150" s="10" t="s">
        <v>780</v>
      </c>
      <c r="K150" s="10">
        <v>2023</v>
      </c>
    </row>
    <row r="151" spans="1:11" x14ac:dyDescent="0.2">
      <c r="A151" s="9" t="s">
        <v>447</v>
      </c>
      <c r="B151" s="10" t="s">
        <v>458</v>
      </c>
      <c r="C151" s="10" t="s">
        <v>457</v>
      </c>
      <c r="D151" s="10" t="s">
        <v>44</v>
      </c>
      <c r="E151" s="14" t="s">
        <v>438</v>
      </c>
      <c r="F151" s="14" t="s">
        <v>456</v>
      </c>
      <c r="G151" s="10" t="s">
        <v>17</v>
      </c>
      <c r="H151" s="12">
        <v>45061</v>
      </c>
      <c r="I151" s="10">
        <v>1</v>
      </c>
      <c r="J151" s="10" t="s">
        <v>780</v>
      </c>
      <c r="K151" s="10">
        <v>2023</v>
      </c>
    </row>
    <row r="152" spans="1:11" x14ac:dyDescent="0.2">
      <c r="A152" s="9" t="s">
        <v>460</v>
      </c>
      <c r="B152" s="10" t="s">
        <v>461</v>
      </c>
      <c r="C152" s="10" t="s">
        <v>462</v>
      </c>
      <c r="D152" s="10" t="s">
        <v>13</v>
      </c>
      <c r="E152" s="14" t="s">
        <v>438</v>
      </c>
      <c r="F152" s="14" t="s">
        <v>459</v>
      </c>
      <c r="G152" s="10" t="s">
        <v>17</v>
      </c>
      <c r="H152" s="12">
        <v>45061</v>
      </c>
      <c r="I152" s="10">
        <v>1</v>
      </c>
      <c r="J152" s="10" t="s">
        <v>780</v>
      </c>
      <c r="K152" s="10">
        <v>2023</v>
      </c>
    </row>
    <row r="153" spans="1:11" x14ac:dyDescent="0.2">
      <c r="A153" s="9" t="s">
        <v>460</v>
      </c>
      <c r="B153" s="10" t="s">
        <v>464</v>
      </c>
      <c r="C153" s="10" t="s">
        <v>463</v>
      </c>
      <c r="D153" s="10" t="s">
        <v>44</v>
      </c>
      <c r="E153" s="14" t="s">
        <v>438</v>
      </c>
      <c r="F153" s="14" t="s">
        <v>459</v>
      </c>
      <c r="G153" s="10" t="s">
        <v>17</v>
      </c>
      <c r="H153" s="12">
        <v>45061</v>
      </c>
      <c r="I153" s="10">
        <v>1</v>
      </c>
      <c r="J153" s="10" t="s">
        <v>780</v>
      </c>
      <c r="K153" s="10">
        <v>2023</v>
      </c>
    </row>
    <row r="154" spans="1:11" x14ac:dyDescent="0.2">
      <c r="A154" s="9" t="s">
        <v>460</v>
      </c>
      <c r="B154" s="10" t="s">
        <v>466</v>
      </c>
      <c r="C154" s="10" t="s">
        <v>465</v>
      </c>
      <c r="D154" s="10" t="s">
        <v>25</v>
      </c>
      <c r="E154" s="14" t="s">
        <v>438</v>
      </c>
      <c r="F154" s="14" t="s">
        <v>459</v>
      </c>
      <c r="G154" s="10" t="s">
        <v>17</v>
      </c>
      <c r="H154" s="12">
        <v>45061</v>
      </c>
      <c r="I154" s="10">
        <v>1</v>
      </c>
      <c r="J154" s="10" t="s">
        <v>780</v>
      </c>
      <c r="K154" s="10">
        <v>2023</v>
      </c>
    </row>
    <row r="155" spans="1:11" x14ac:dyDescent="0.2">
      <c r="A155" s="9" t="s">
        <v>460</v>
      </c>
      <c r="B155" s="10" t="s">
        <v>468</v>
      </c>
      <c r="C155" s="10" t="s">
        <v>467</v>
      </c>
      <c r="D155" s="10" t="s">
        <v>44</v>
      </c>
      <c r="E155" s="14" t="s">
        <v>438</v>
      </c>
      <c r="F155" s="14" t="s">
        <v>459</v>
      </c>
      <c r="G155" s="10" t="s">
        <v>17</v>
      </c>
      <c r="H155" s="12">
        <v>45061</v>
      </c>
      <c r="I155" s="10">
        <v>1</v>
      </c>
      <c r="J155" s="10" t="s">
        <v>780</v>
      </c>
      <c r="K155" s="10">
        <v>2023</v>
      </c>
    </row>
    <row r="156" spans="1:11" x14ac:dyDescent="0.2">
      <c r="A156" s="9" t="s">
        <v>470</v>
      </c>
      <c r="B156" s="10" t="s">
        <v>471</v>
      </c>
      <c r="C156" s="10" t="s">
        <v>472</v>
      </c>
      <c r="D156" s="10" t="s">
        <v>13</v>
      </c>
      <c r="E156" s="14" t="s">
        <v>438</v>
      </c>
      <c r="F156" s="14" t="s">
        <v>469</v>
      </c>
      <c r="G156" s="10" t="s">
        <v>17</v>
      </c>
      <c r="H156" s="12">
        <v>45061</v>
      </c>
      <c r="I156" s="10">
        <v>1</v>
      </c>
      <c r="J156" s="10" t="s">
        <v>780</v>
      </c>
      <c r="K156" s="10">
        <v>2023</v>
      </c>
    </row>
    <row r="157" spans="1:11" x14ac:dyDescent="0.2">
      <c r="A157" s="9" t="s">
        <v>470</v>
      </c>
      <c r="B157" s="10" t="s">
        <v>474</v>
      </c>
      <c r="C157" s="10" t="s">
        <v>473</v>
      </c>
      <c r="D157" s="10" t="s">
        <v>13</v>
      </c>
      <c r="E157" s="14" t="s">
        <v>438</v>
      </c>
      <c r="F157" s="14" t="s">
        <v>469</v>
      </c>
      <c r="G157" s="10" t="s">
        <v>17</v>
      </c>
      <c r="H157" s="12">
        <v>45061</v>
      </c>
      <c r="I157" s="10">
        <v>1</v>
      </c>
      <c r="J157" s="10" t="s">
        <v>780</v>
      </c>
      <c r="K157" s="10">
        <v>2023</v>
      </c>
    </row>
    <row r="158" spans="1:11" x14ac:dyDescent="0.2">
      <c r="A158" s="9" t="s">
        <v>470</v>
      </c>
      <c r="B158" s="10" t="s">
        <v>476</v>
      </c>
      <c r="C158" s="10" t="s">
        <v>475</v>
      </c>
      <c r="D158" s="10" t="s">
        <v>13</v>
      </c>
      <c r="E158" s="14" t="s">
        <v>438</v>
      </c>
      <c r="F158" s="14" t="s">
        <v>469</v>
      </c>
      <c r="G158" s="10" t="s">
        <v>17</v>
      </c>
      <c r="H158" s="12">
        <v>45061</v>
      </c>
      <c r="I158" s="10">
        <v>1</v>
      </c>
      <c r="J158" s="10" t="s">
        <v>780</v>
      </c>
      <c r="K158" s="10">
        <v>2023</v>
      </c>
    </row>
    <row r="159" spans="1:11" x14ac:dyDescent="0.2">
      <c r="A159" s="9" t="s">
        <v>478</v>
      </c>
      <c r="B159" s="10" t="s">
        <v>480</v>
      </c>
      <c r="C159" s="10" t="s">
        <v>479</v>
      </c>
      <c r="D159" s="10" t="s">
        <v>13</v>
      </c>
      <c r="E159" s="14" t="s">
        <v>438</v>
      </c>
      <c r="F159" s="14" t="s">
        <v>477</v>
      </c>
      <c r="G159" s="10" t="s">
        <v>17</v>
      </c>
      <c r="H159" s="12">
        <v>45061</v>
      </c>
      <c r="I159" s="10">
        <v>1</v>
      </c>
      <c r="J159" s="10" t="s">
        <v>780</v>
      </c>
      <c r="K159" s="10">
        <v>2023</v>
      </c>
    </row>
    <row r="160" spans="1:11" x14ac:dyDescent="0.2">
      <c r="A160" s="9" t="s">
        <v>478</v>
      </c>
      <c r="B160" s="10" t="s">
        <v>482</v>
      </c>
      <c r="C160" s="10" t="s">
        <v>481</v>
      </c>
      <c r="D160" s="10" t="s">
        <v>44</v>
      </c>
      <c r="E160" s="14" t="s">
        <v>438</v>
      </c>
      <c r="F160" s="14" t="s">
        <v>477</v>
      </c>
      <c r="G160" s="10" t="s">
        <v>17</v>
      </c>
      <c r="H160" s="12">
        <v>45061</v>
      </c>
      <c r="I160" s="10">
        <v>1</v>
      </c>
      <c r="J160" s="10" t="s">
        <v>780</v>
      </c>
      <c r="K160" s="10">
        <v>2023</v>
      </c>
    </row>
    <row r="161" spans="1:11" x14ac:dyDescent="0.2">
      <c r="A161" s="9" t="s">
        <v>484</v>
      </c>
      <c r="B161" s="10" t="s">
        <v>485</v>
      </c>
      <c r="C161" s="10" t="s">
        <v>486</v>
      </c>
      <c r="D161" s="10" t="s">
        <v>13</v>
      </c>
      <c r="E161" s="14" t="s">
        <v>438</v>
      </c>
      <c r="F161" s="14" t="s">
        <v>483</v>
      </c>
      <c r="G161" s="10" t="s">
        <v>17</v>
      </c>
      <c r="H161" s="12">
        <v>45061</v>
      </c>
      <c r="I161" s="10">
        <v>1</v>
      </c>
      <c r="J161" s="10" t="s">
        <v>780</v>
      </c>
      <c r="K161" s="10">
        <v>2023</v>
      </c>
    </row>
    <row r="162" spans="1:11" x14ac:dyDescent="0.2">
      <c r="A162" s="9" t="s">
        <v>484</v>
      </c>
      <c r="B162" s="10" t="s">
        <v>488</v>
      </c>
      <c r="C162" s="10" t="s">
        <v>487</v>
      </c>
      <c r="D162" s="10" t="s">
        <v>13</v>
      </c>
      <c r="E162" s="14" t="s">
        <v>438</v>
      </c>
      <c r="F162" s="14" t="s">
        <v>483</v>
      </c>
      <c r="G162" s="10" t="s">
        <v>17</v>
      </c>
      <c r="H162" s="12">
        <v>45061</v>
      </c>
      <c r="I162" s="10">
        <v>1</v>
      </c>
      <c r="J162" s="10" t="s">
        <v>780</v>
      </c>
      <c r="K162" s="10">
        <v>2023</v>
      </c>
    </row>
    <row r="163" spans="1:11" x14ac:dyDescent="0.2">
      <c r="A163" s="9" t="s">
        <v>484</v>
      </c>
      <c r="B163" s="10" t="s">
        <v>489</v>
      </c>
      <c r="C163" s="10" t="s">
        <v>490</v>
      </c>
      <c r="D163" s="10" t="s">
        <v>13</v>
      </c>
      <c r="E163" s="14" t="s">
        <v>438</v>
      </c>
      <c r="F163" s="14" t="s">
        <v>483</v>
      </c>
      <c r="G163" s="10" t="s">
        <v>17</v>
      </c>
      <c r="H163" s="12">
        <v>45061</v>
      </c>
      <c r="I163" s="10">
        <v>1</v>
      </c>
      <c r="J163" s="10" t="s">
        <v>780</v>
      </c>
      <c r="K163" s="10">
        <v>2023</v>
      </c>
    </row>
    <row r="164" spans="1:11" x14ac:dyDescent="0.2">
      <c r="A164" s="9" t="s">
        <v>484</v>
      </c>
      <c r="B164" s="10" t="s">
        <v>491</v>
      </c>
      <c r="C164" s="10" t="s">
        <v>492</v>
      </c>
      <c r="D164" s="10" t="s">
        <v>13</v>
      </c>
      <c r="E164" s="14" t="s">
        <v>438</v>
      </c>
      <c r="F164" s="14" t="s">
        <v>483</v>
      </c>
      <c r="G164" s="10" t="s">
        <v>17</v>
      </c>
      <c r="H164" s="12">
        <v>45061</v>
      </c>
      <c r="I164" s="10">
        <v>1</v>
      </c>
      <c r="J164" s="10" t="s">
        <v>780</v>
      </c>
      <c r="K164" s="10">
        <v>2023</v>
      </c>
    </row>
    <row r="165" spans="1:11" x14ac:dyDescent="0.2">
      <c r="A165" s="9" t="s">
        <v>484</v>
      </c>
      <c r="B165" s="10" t="s">
        <v>494</v>
      </c>
      <c r="C165" s="10" t="s">
        <v>493</v>
      </c>
      <c r="D165" s="10" t="s">
        <v>13</v>
      </c>
      <c r="E165" s="14" t="s">
        <v>438</v>
      </c>
      <c r="F165" s="14" t="s">
        <v>483</v>
      </c>
      <c r="G165" s="10" t="s">
        <v>17</v>
      </c>
      <c r="H165" s="12">
        <v>45061</v>
      </c>
      <c r="I165" s="10">
        <v>1</v>
      </c>
      <c r="J165" s="10" t="s">
        <v>780</v>
      </c>
      <c r="K165" s="10">
        <v>2023</v>
      </c>
    </row>
    <row r="166" spans="1:11" x14ac:dyDescent="0.2">
      <c r="A166" s="9" t="s">
        <v>496</v>
      </c>
      <c r="B166" s="10" t="s">
        <v>497</v>
      </c>
      <c r="C166" s="10" t="s">
        <v>498</v>
      </c>
      <c r="D166" s="10" t="s">
        <v>44</v>
      </c>
      <c r="E166" s="14" t="s">
        <v>438</v>
      </c>
      <c r="F166" s="14" t="s">
        <v>495</v>
      </c>
      <c r="G166" s="10" t="s">
        <v>17</v>
      </c>
      <c r="H166" s="12">
        <v>45061</v>
      </c>
      <c r="I166" s="10">
        <v>1</v>
      </c>
      <c r="J166" s="10" t="s">
        <v>780</v>
      </c>
      <c r="K166" s="10">
        <v>2023</v>
      </c>
    </row>
    <row r="167" spans="1:11" x14ac:dyDescent="0.2">
      <c r="A167" s="9" t="s">
        <v>496</v>
      </c>
      <c r="B167" s="10" t="s">
        <v>500</v>
      </c>
      <c r="C167" s="10" t="s">
        <v>499</v>
      </c>
      <c r="D167" s="10" t="s">
        <v>13</v>
      </c>
      <c r="E167" s="14" t="s">
        <v>438</v>
      </c>
      <c r="F167" s="14" t="s">
        <v>495</v>
      </c>
      <c r="G167" s="10" t="s">
        <v>17</v>
      </c>
      <c r="H167" s="12">
        <v>45061</v>
      </c>
      <c r="I167" s="10">
        <v>1</v>
      </c>
      <c r="J167" s="10" t="s">
        <v>780</v>
      </c>
      <c r="K167" s="10">
        <v>2023</v>
      </c>
    </row>
    <row r="168" spans="1:11" x14ac:dyDescent="0.2">
      <c r="A168" s="9" t="s">
        <v>503</v>
      </c>
      <c r="B168" s="10" t="s">
        <v>502</v>
      </c>
      <c r="C168" s="10" t="s">
        <v>501</v>
      </c>
      <c r="D168" s="10" t="s">
        <v>13</v>
      </c>
      <c r="E168" s="14" t="s">
        <v>438</v>
      </c>
      <c r="F168" s="14" t="s">
        <v>539</v>
      </c>
      <c r="G168" s="10" t="s">
        <v>17</v>
      </c>
      <c r="H168" s="12">
        <v>45061</v>
      </c>
      <c r="I168" s="10">
        <v>1</v>
      </c>
      <c r="J168" s="10" t="s">
        <v>780</v>
      </c>
      <c r="K168" s="10">
        <v>2023</v>
      </c>
    </row>
    <row r="169" spans="1:11" x14ac:dyDescent="0.2">
      <c r="A169" s="17" t="s">
        <v>517</v>
      </c>
      <c r="B169" s="10" t="s">
        <v>519</v>
      </c>
      <c r="C169" s="10" t="s">
        <v>518</v>
      </c>
      <c r="D169" s="10" t="s">
        <v>44</v>
      </c>
      <c r="E169" s="17" t="s">
        <v>176</v>
      </c>
      <c r="F169" s="10" t="s">
        <v>893</v>
      </c>
      <c r="G169" s="10" t="s">
        <v>17</v>
      </c>
      <c r="H169" s="12">
        <v>45093</v>
      </c>
      <c r="I169" s="10">
        <v>1</v>
      </c>
      <c r="J169" s="10" t="s">
        <v>781</v>
      </c>
      <c r="K169" s="10">
        <v>2023</v>
      </c>
    </row>
    <row r="170" spans="1:11" x14ac:dyDescent="0.2">
      <c r="A170" s="17" t="s">
        <v>517</v>
      </c>
      <c r="B170" s="10" t="s">
        <v>521</v>
      </c>
      <c r="C170" s="10" t="s">
        <v>520</v>
      </c>
      <c r="D170" s="10" t="s">
        <v>13</v>
      </c>
      <c r="E170" s="17" t="s">
        <v>176</v>
      </c>
      <c r="F170" s="10" t="s">
        <v>893</v>
      </c>
      <c r="G170" s="10" t="s">
        <v>17</v>
      </c>
      <c r="H170" s="12">
        <v>45093</v>
      </c>
      <c r="I170" s="10">
        <v>1</v>
      </c>
      <c r="J170" s="10" t="s">
        <v>781</v>
      </c>
      <c r="K170" s="10">
        <v>2023</v>
      </c>
    </row>
    <row r="171" spans="1:11" x14ac:dyDescent="0.2">
      <c r="A171" s="17" t="s">
        <v>517</v>
      </c>
      <c r="B171" s="10" t="s">
        <v>523</v>
      </c>
      <c r="C171" s="10" t="s">
        <v>522</v>
      </c>
      <c r="D171" s="10" t="s">
        <v>44</v>
      </c>
      <c r="E171" s="17" t="s">
        <v>176</v>
      </c>
      <c r="F171" s="10" t="s">
        <v>893</v>
      </c>
      <c r="G171" s="10" t="s">
        <v>17</v>
      </c>
      <c r="H171" s="12">
        <v>45093</v>
      </c>
      <c r="I171" s="10">
        <v>1</v>
      </c>
      <c r="J171" s="10" t="s">
        <v>781</v>
      </c>
      <c r="K171" s="10">
        <v>2023</v>
      </c>
    </row>
    <row r="172" spans="1:11" x14ac:dyDescent="0.2">
      <c r="A172" s="17" t="s">
        <v>525</v>
      </c>
      <c r="B172" s="10" t="s">
        <v>526</v>
      </c>
      <c r="C172" s="10" t="s">
        <v>527</v>
      </c>
      <c r="D172" s="10" t="s">
        <v>528</v>
      </c>
      <c r="E172" s="17" t="s">
        <v>505</v>
      </c>
      <c r="F172" s="17" t="s">
        <v>524</v>
      </c>
      <c r="G172" s="10" t="s">
        <v>17</v>
      </c>
      <c r="H172" s="12">
        <v>45093</v>
      </c>
      <c r="I172" s="10">
        <v>1</v>
      </c>
      <c r="J172" s="10" t="s">
        <v>781</v>
      </c>
      <c r="K172" s="10">
        <v>2023</v>
      </c>
    </row>
    <row r="173" spans="1:11" x14ac:dyDescent="0.2">
      <c r="A173" s="17" t="s">
        <v>525</v>
      </c>
      <c r="B173" s="10" t="s">
        <v>530</v>
      </c>
      <c r="C173" s="10" t="s">
        <v>529</v>
      </c>
      <c r="D173" s="10" t="s">
        <v>13</v>
      </c>
      <c r="E173" s="17" t="s">
        <v>505</v>
      </c>
      <c r="F173" s="17" t="s">
        <v>524</v>
      </c>
      <c r="G173" s="10" t="s">
        <v>10</v>
      </c>
      <c r="H173" s="12">
        <v>45093</v>
      </c>
      <c r="I173" s="10">
        <v>1</v>
      </c>
      <c r="J173" s="10" t="s">
        <v>781</v>
      </c>
      <c r="K173" s="10">
        <v>2023</v>
      </c>
    </row>
    <row r="174" spans="1:11" x14ac:dyDescent="0.2">
      <c r="A174" s="17" t="s">
        <v>525</v>
      </c>
      <c r="B174" s="10" t="s">
        <v>532</v>
      </c>
      <c r="C174" s="10" t="s">
        <v>531</v>
      </c>
      <c r="D174" s="10" t="s">
        <v>370</v>
      </c>
      <c r="E174" s="17" t="s">
        <v>505</v>
      </c>
      <c r="F174" s="17" t="s">
        <v>524</v>
      </c>
      <c r="G174" s="10" t="s">
        <v>10</v>
      </c>
      <c r="H174" s="12">
        <v>45093</v>
      </c>
      <c r="I174" s="10">
        <v>1</v>
      </c>
      <c r="J174" s="10" t="s">
        <v>781</v>
      </c>
      <c r="K174" s="10">
        <v>2023</v>
      </c>
    </row>
    <row r="175" spans="1:11" x14ac:dyDescent="0.2">
      <c r="A175" s="17" t="s">
        <v>525</v>
      </c>
      <c r="B175" s="10" t="s">
        <v>534</v>
      </c>
      <c r="C175" s="10" t="s">
        <v>533</v>
      </c>
      <c r="D175" s="10" t="s">
        <v>44</v>
      </c>
      <c r="E175" s="17" t="s">
        <v>505</v>
      </c>
      <c r="F175" s="17" t="s">
        <v>524</v>
      </c>
      <c r="G175" s="10" t="s">
        <v>10</v>
      </c>
      <c r="H175" s="12">
        <v>45093</v>
      </c>
      <c r="I175" s="10">
        <v>1</v>
      </c>
      <c r="J175" s="10" t="s">
        <v>781</v>
      </c>
      <c r="K175" s="10">
        <v>2023</v>
      </c>
    </row>
    <row r="176" spans="1:11" x14ac:dyDescent="0.2">
      <c r="A176" s="17" t="s">
        <v>535</v>
      </c>
      <c r="B176" s="10" t="s">
        <v>536</v>
      </c>
      <c r="C176" s="14" t="s">
        <v>537</v>
      </c>
      <c r="D176" s="10" t="s">
        <v>637</v>
      </c>
      <c r="E176" s="14" t="s">
        <v>97</v>
      </c>
      <c r="F176" s="14" t="s">
        <v>549</v>
      </c>
      <c r="G176" s="10" t="s">
        <v>17</v>
      </c>
      <c r="H176" s="12">
        <v>45093</v>
      </c>
      <c r="I176" s="10">
        <v>1</v>
      </c>
      <c r="J176" s="10" t="s">
        <v>781</v>
      </c>
      <c r="K176" s="10">
        <v>2023</v>
      </c>
    </row>
    <row r="177" spans="1:11" x14ac:dyDescent="0.2">
      <c r="A177" s="17" t="s">
        <v>538</v>
      </c>
      <c r="B177" s="10" t="s">
        <v>541</v>
      </c>
      <c r="C177" s="14" t="s">
        <v>540</v>
      </c>
      <c r="D177" s="10" t="s">
        <v>542</v>
      </c>
      <c r="E177" s="17" t="s">
        <v>225</v>
      </c>
      <c r="F177" s="10" t="s">
        <v>894</v>
      </c>
      <c r="G177" s="10" t="s">
        <v>17</v>
      </c>
      <c r="H177" s="12">
        <v>45099</v>
      </c>
      <c r="I177" s="10">
        <v>1</v>
      </c>
      <c r="J177" s="10" t="s">
        <v>781</v>
      </c>
      <c r="K177" s="10">
        <v>2023</v>
      </c>
    </row>
    <row r="178" spans="1:11" x14ac:dyDescent="0.2">
      <c r="A178" s="17" t="s">
        <v>544</v>
      </c>
      <c r="B178" s="10" t="s">
        <v>546</v>
      </c>
      <c r="C178" s="14" t="s">
        <v>543</v>
      </c>
      <c r="D178" s="10" t="s">
        <v>44</v>
      </c>
      <c r="E178" s="14" t="s">
        <v>504</v>
      </c>
      <c r="F178" s="17" t="s">
        <v>545</v>
      </c>
      <c r="G178" s="10" t="s">
        <v>17</v>
      </c>
      <c r="H178" s="12">
        <v>45099</v>
      </c>
      <c r="I178" s="10">
        <v>1</v>
      </c>
      <c r="J178" s="10" t="s">
        <v>781</v>
      </c>
      <c r="K178" s="10">
        <v>2023</v>
      </c>
    </row>
    <row r="179" spans="1:11" x14ac:dyDescent="0.2">
      <c r="A179" s="17" t="s">
        <v>547</v>
      </c>
      <c r="B179" s="10" t="s">
        <v>551</v>
      </c>
      <c r="C179" s="14" t="s">
        <v>550</v>
      </c>
      <c r="D179" s="10" t="s">
        <v>637</v>
      </c>
      <c r="E179" s="14" t="s">
        <v>97</v>
      </c>
      <c r="F179" s="17" t="s">
        <v>548</v>
      </c>
      <c r="G179" s="10" t="s">
        <v>17</v>
      </c>
      <c r="H179" s="12">
        <v>45099</v>
      </c>
      <c r="I179" s="10">
        <v>1</v>
      </c>
      <c r="J179" s="10" t="s">
        <v>781</v>
      </c>
      <c r="K179" s="10">
        <v>2023</v>
      </c>
    </row>
    <row r="180" spans="1:11" x14ac:dyDescent="0.2">
      <c r="A180" s="17" t="s">
        <v>552</v>
      </c>
      <c r="B180" s="10" t="s">
        <v>554</v>
      </c>
      <c r="C180" s="14" t="s">
        <v>816</v>
      </c>
      <c r="D180" s="10" t="s">
        <v>553</v>
      </c>
      <c r="E180" s="14" t="s">
        <v>438</v>
      </c>
      <c r="F180" s="17" t="s">
        <v>899</v>
      </c>
      <c r="G180" s="10" t="s">
        <v>17</v>
      </c>
      <c r="H180" s="12">
        <v>45099</v>
      </c>
      <c r="I180" s="10">
        <v>1</v>
      </c>
      <c r="J180" s="10" t="s">
        <v>781</v>
      </c>
      <c r="K180" s="10">
        <v>2023</v>
      </c>
    </row>
    <row r="181" spans="1:11" x14ac:dyDescent="0.2">
      <c r="A181" s="17" t="s">
        <v>555</v>
      </c>
      <c r="B181" s="10" t="s">
        <v>557</v>
      </c>
      <c r="C181" s="14" t="s">
        <v>556</v>
      </c>
      <c r="D181" s="10" t="s">
        <v>44</v>
      </c>
      <c r="E181" s="17" t="s">
        <v>164</v>
      </c>
      <c r="F181" s="10" t="s">
        <v>893</v>
      </c>
      <c r="G181" s="10" t="s">
        <v>17</v>
      </c>
      <c r="H181" s="12">
        <v>45099</v>
      </c>
      <c r="I181" s="10">
        <v>1</v>
      </c>
      <c r="J181" s="10" t="s">
        <v>781</v>
      </c>
      <c r="K181" s="10">
        <v>2023</v>
      </c>
    </row>
    <row r="182" spans="1:11" x14ac:dyDescent="0.2">
      <c r="A182" s="17" t="s">
        <v>555</v>
      </c>
      <c r="B182" s="10" t="s">
        <v>559</v>
      </c>
      <c r="C182" s="14" t="s">
        <v>558</v>
      </c>
      <c r="D182" s="10" t="s">
        <v>13</v>
      </c>
      <c r="E182" s="17" t="s">
        <v>164</v>
      </c>
      <c r="F182" s="10" t="s">
        <v>893</v>
      </c>
      <c r="G182" s="10" t="s">
        <v>17</v>
      </c>
      <c r="H182" s="12">
        <v>45099</v>
      </c>
      <c r="I182" s="10">
        <v>1</v>
      </c>
      <c r="J182" s="10" t="s">
        <v>781</v>
      </c>
      <c r="K182" s="10">
        <v>2023</v>
      </c>
    </row>
    <row r="183" spans="1:11" x14ac:dyDescent="0.2">
      <c r="A183" s="17" t="s">
        <v>555</v>
      </c>
      <c r="B183" s="10" t="s">
        <v>561</v>
      </c>
      <c r="C183" s="14" t="s">
        <v>560</v>
      </c>
      <c r="D183" s="10" t="s">
        <v>389</v>
      </c>
      <c r="E183" s="17" t="s">
        <v>164</v>
      </c>
      <c r="F183" s="10" t="s">
        <v>893</v>
      </c>
      <c r="G183" s="10" t="s">
        <v>17</v>
      </c>
      <c r="H183" s="12">
        <v>45099</v>
      </c>
      <c r="I183" s="10">
        <v>1</v>
      </c>
      <c r="J183" s="10" t="s">
        <v>781</v>
      </c>
      <c r="K183" s="10">
        <v>2023</v>
      </c>
    </row>
    <row r="184" spans="1:11" x14ac:dyDescent="0.2">
      <c r="A184" s="17" t="s">
        <v>555</v>
      </c>
      <c r="B184" s="10" t="s">
        <v>563</v>
      </c>
      <c r="C184" s="14" t="s">
        <v>562</v>
      </c>
      <c r="D184" s="10" t="s">
        <v>13</v>
      </c>
      <c r="E184" s="17" t="s">
        <v>164</v>
      </c>
      <c r="F184" s="10" t="s">
        <v>893</v>
      </c>
      <c r="G184" s="10" t="s">
        <v>10</v>
      </c>
      <c r="H184" s="12">
        <v>45099</v>
      </c>
      <c r="I184" s="10">
        <v>1</v>
      </c>
      <c r="J184" s="10" t="s">
        <v>781</v>
      </c>
      <c r="K184" s="10">
        <v>2023</v>
      </c>
    </row>
    <row r="185" spans="1:11" x14ac:dyDescent="0.2">
      <c r="A185" s="17" t="s">
        <v>564</v>
      </c>
      <c r="B185" s="10" t="s">
        <v>565</v>
      </c>
      <c r="C185" s="14" t="s">
        <v>566</v>
      </c>
      <c r="D185" s="10" t="s">
        <v>44</v>
      </c>
      <c r="E185" s="17" t="s">
        <v>24</v>
      </c>
      <c r="F185" s="10" t="s">
        <v>893</v>
      </c>
      <c r="G185" s="10" t="s">
        <v>17</v>
      </c>
      <c r="H185" s="12">
        <v>45099</v>
      </c>
      <c r="I185" s="10">
        <v>1</v>
      </c>
      <c r="J185" s="10" t="s">
        <v>781</v>
      </c>
      <c r="K185" s="10">
        <v>2023</v>
      </c>
    </row>
    <row r="186" spans="1:11" x14ac:dyDescent="0.2">
      <c r="A186" s="17" t="s">
        <v>564</v>
      </c>
      <c r="B186" s="10" t="s">
        <v>568</v>
      </c>
      <c r="C186" s="14" t="s">
        <v>567</v>
      </c>
      <c r="D186" s="10" t="s">
        <v>13</v>
      </c>
      <c r="E186" s="17" t="s">
        <v>24</v>
      </c>
      <c r="F186" s="10" t="s">
        <v>893</v>
      </c>
      <c r="G186" s="10" t="s">
        <v>17</v>
      </c>
      <c r="H186" s="12">
        <v>45099</v>
      </c>
      <c r="I186" s="10">
        <v>1</v>
      </c>
      <c r="J186" s="10" t="s">
        <v>781</v>
      </c>
      <c r="K186" s="10">
        <v>2023</v>
      </c>
    </row>
    <row r="187" spans="1:11" x14ac:dyDescent="0.2">
      <c r="A187" s="17" t="s">
        <v>572</v>
      </c>
      <c r="B187" s="10" t="s">
        <v>575</v>
      </c>
      <c r="C187" s="14" t="s">
        <v>574</v>
      </c>
      <c r="D187" s="10" t="s">
        <v>637</v>
      </c>
      <c r="E187" s="14" t="s">
        <v>97</v>
      </c>
      <c r="F187" s="17" t="s">
        <v>573</v>
      </c>
      <c r="G187" s="10" t="s">
        <v>17</v>
      </c>
      <c r="H187" s="12">
        <v>45099</v>
      </c>
      <c r="I187" s="10">
        <v>1</v>
      </c>
      <c r="J187" s="10" t="s">
        <v>781</v>
      </c>
      <c r="K187" s="10">
        <v>2023</v>
      </c>
    </row>
    <row r="188" spans="1:11" x14ac:dyDescent="0.2">
      <c r="A188" s="17" t="s">
        <v>576</v>
      </c>
      <c r="B188" s="10" t="s">
        <v>578</v>
      </c>
      <c r="C188" s="14" t="s">
        <v>577</v>
      </c>
      <c r="D188" s="10" t="s">
        <v>116</v>
      </c>
      <c r="E188" s="14" t="s">
        <v>504</v>
      </c>
      <c r="F188" s="17" t="s">
        <v>896</v>
      </c>
      <c r="G188" s="10" t="s">
        <v>17</v>
      </c>
      <c r="H188" s="12">
        <v>45099</v>
      </c>
      <c r="I188" s="10">
        <v>1</v>
      </c>
      <c r="J188" s="10" t="s">
        <v>781</v>
      </c>
      <c r="K188" s="10">
        <v>2023</v>
      </c>
    </row>
    <row r="189" spans="1:11" x14ac:dyDescent="0.2">
      <c r="A189" s="17" t="s">
        <v>576</v>
      </c>
      <c r="B189" s="10" t="s">
        <v>580</v>
      </c>
      <c r="C189" s="14" t="s">
        <v>579</v>
      </c>
      <c r="D189" s="10" t="s">
        <v>116</v>
      </c>
      <c r="E189" s="14" t="s">
        <v>504</v>
      </c>
      <c r="F189" s="17" t="s">
        <v>896</v>
      </c>
      <c r="G189" s="10" t="s">
        <v>17</v>
      </c>
      <c r="H189" s="12">
        <v>45099</v>
      </c>
      <c r="I189" s="10">
        <v>1</v>
      </c>
      <c r="J189" s="10" t="s">
        <v>781</v>
      </c>
      <c r="K189" s="10">
        <v>2023</v>
      </c>
    </row>
    <row r="190" spans="1:11" x14ac:dyDescent="0.2">
      <c r="A190" s="17" t="s">
        <v>576</v>
      </c>
      <c r="B190" s="10" t="s">
        <v>582</v>
      </c>
      <c r="C190" s="14" t="s">
        <v>581</v>
      </c>
      <c r="D190" s="10" t="s">
        <v>116</v>
      </c>
      <c r="E190" s="14" t="s">
        <v>504</v>
      </c>
      <c r="F190" s="17" t="s">
        <v>896</v>
      </c>
      <c r="G190" s="10" t="s">
        <v>17</v>
      </c>
      <c r="H190" s="12">
        <v>45099</v>
      </c>
      <c r="I190" s="10">
        <v>1</v>
      </c>
      <c r="J190" s="10" t="s">
        <v>781</v>
      </c>
      <c r="K190" s="10">
        <v>2023</v>
      </c>
    </row>
    <row r="191" spans="1:11" x14ac:dyDescent="0.2">
      <c r="A191" s="17" t="s">
        <v>583</v>
      </c>
      <c r="B191" s="10" t="s">
        <v>586</v>
      </c>
      <c r="C191" s="14" t="s">
        <v>585</v>
      </c>
      <c r="D191" s="10" t="s">
        <v>320</v>
      </c>
      <c r="E191" s="14" t="s">
        <v>584</v>
      </c>
      <c r="F191" s="10" t="s">
        <v>893</v>
      </c>
      <c r="G191" s="10" t="s">
        <v>10</v>
      </c>
      <c r="H191" s="12">
        <v>45099</v>
      </c>
      <c r="I191" s="10">
        <v>1</v>
      </c>
      <c r="J191" s="10" t="s">
        <v>781</v>
      </c>
      <c r="K191" s="10">
        <v>2023</v>
      </c>
    </row>
    <row r="192" spans="1:11" x14ac:dyDescent="0.2">
      <c r="A192" s="17" t="s">
        <v>583</v>
      </c>
      <c r="B192" s="10" t="s">
        <v>587</v>
      </c>
      <c r="C192" s="14" t="s">
        <v>588</v>
      </c>
      <c r="D192" s="10" t="s">
        <v>589</v>
      </c>
      <c r="E192" s="14" t="s">
        <v>584</v>
      </c>
      <c r="F192" s="10" t="s">
        <v>893</v>
      </c>
      <c r="G192" s="10" t="s">
        <v>17</v>
      </c>
      <c r="H192" s="12">
        <v>45099</v>
      </c>
      <c r="I192" s="10">
        <v>1</v>
      </c>
      <c r="J192" s="10" t="s">
        <v>781</v>
      </c>
      <c r="K192" s="10">
        <v>2023</v>
      </c>
    </row>
    <row r="193" spans="1:11" x14ac:dyDescent="0.2">
      <c r="A193" s="17" t="s">
        <v>590</v>
      </c>
      <c r="B193" s="10" t="s">
        <v>593</v>
      </c>
      <c r="C193" s="14" t="s">
        <v>592</v>
      </c>
      <c r="D193" s="10" t="s">
        <v>13</v>
      </c>
      <c r="E193" s="14" t="s">
        <v>507</v>
      </c>
      <c r="F193" s="17" t="s">
        <v>591</v>
      </c>
      <c r="G193" s="10" t="s">
        <v>17</v>
      </c>
      <c r="H193" s="12">
        <v>45099</v>
      </c>
      <c r="I193" s="10">
        <v>1</v>
      </c>
      <c r="J193" s="10" t="s">
        <v>781</v>
      </c>
      <c r="K193" s="10">
        <v>2023</v>
      </c>
    </row>
    <row r="194" spans="1:11" x14ac:dyDescent="0.2">
      <c r="A194" s="17" t="s">
        <v>590</v>
      </c>
      <c r="B194" s="10" t="s">
        <v>595</v>
      </c>
      <c r="C194" s="14" t="s">
        <v>594</v>
      </c>
      <c r="D194" s="10" t="s">
        <v>320</v>
      </c>
      <c r="E194" s="14" t="s">
        <v>507</v>
      </c>
      <c r="F194" s="17" t="s">
        <v>591</v>
      </c>
      <c r="G194" s="10" t="s">
        <v>17</v>
      </c>
      <c r="H194" s="12">
        <v>45099</v>
      </c>
      <c r="I194" s="10">
        <v>1</v>
      </c>
      <c r="J194" s="10" t="s">
        <v>781</v>
      </c>
      <c r="K194" s="10">
        <v>2023</v>
      </c>
    </row>
    <row r="195" spans="1:11" x14ac:dyDescent="0.2">
      <c r="A195" s="17" t="s">
        <v>590</v>
      </c>
      <c r="B195" s="10" t="s">
        <v>597</v>
      </c>
      <c r="C195" s="14" t="s">
        <v>596</v>
      </c>
      <c r="D195" s="10" t="s">
        <v>138</v>
      </c>
      <c r="E195" s="14" t="s">
        <v>507</v>
      </c>
      <c r="F195" s="14" t="s">
        <v>602</v>
      </c>
      <c r="G195" s="10" t="s">
        <v>17</v>
      </c>
      <c r="H195" s="12">
        <v>45099</v>
      </c>
      <c r="I195" s="10">
        <v>1</v>
      </c>
      <c r="J195" s="10" t="s">
        <v>781</v>
      </c>
      <c r="K195" s="10">
        <v>2023</v>
      </c>
    </row>
    <row r="196" spans="1:11" x14ac:dyDescent="0.2">
      <c r="A196" s="17" t="s">
        <v>590</v>
      </c>
      <c r="B196" s="10" t="s">
        <v>599</v>
      </c>
      <c r="C196" s="14" t="s">
        <v>598</v>
      </c>
      <c r="D196" s="10" t="s">
        <v>116</v>
      </c>
      <c r="E196" s="14" t="s">
        <v>507</v>
      </c>
      <c r="F196" s="14" t="s">
        <v>602</v>
      </c>
      <c r="G196" s="10" t="s">
        <v>17</v>
      </c>
      <c r="H196" s="12">
        <v>45099</v>
      </c>
      <c r="I196" s="10">
        <v>1</v>
      </c>
      <c r="J196" s="10" t="s">
        <v>781</v>
      </c>
      <c r="K196" s="10">
        <v>2023</v>
      </c>
    </row>
    <row r="197" spans="1:11" x14ac:dyDescent="0.2">
      <c r="A197" s="17" t="s">
        <v>590</v>
      </c>
      <c r="B197" s="10" t="s">
        <v>601</v>
      </c>
      <c r="C197" s="14" t="s">
        <v>600</v>
      </c>
      <c r="D197" s="10" t="s">
        <v>1063</v>
      </c>
      <c r="E197" s="14" t="s">
        <v>507</v>
      </c>
      <c r="F197" s="14" t="s">
        <v>602</v>
      </c>
      <c r="G197" s="10" t="s">
        <v>17</v>
      </c>
      <c r="H197" s="12">
        <v>45099</v>
      </c>
      <c r="I197" s="10">
        <v>1</v>
      </c>
      <c r="J197" s="10" t="s">
        <v>781</v>
      </c>
      <c r="K197" s="10">
        <v>2023</v>
      </c>
    </row>
    <row r="198" spans="1:11" x14ac:dyDescent="0.2">
      <c r="A198" s="17" t="s">
        <v>590</v>
      </c>
      <c r="B198" s="10" t="s">
        <v>604</v>
      </c>
      <c r="C198" s="14" t="s">
        <v>603</v>
      </c>
      <c r="D198" s="10" t="s">
        <v>320</v>
      </c>
      <c r="E198" s="14" t="s">
        <v>507</v>
      </c>
      <c r="F198" s="14" t="s">
        <v>602</v>
      </c>
      <c r="G198" s="10" t="s">
        <v>10</v>
      </c>
      <c r="H198" s="12">
        <v>45099</v>
      </c>
      <c r="I198" s="10">
        <v>1</v>
      </c>
      <c r="J198" s="10" t="s">
        <v>781</v>
      </c>
      <c r="K198" s="10">
        <v>2023</v>
      </c>
    </row>
    <row r="199" spans="1:11" x14ac:dyDescent="0.2">
      <c r="A199" s="17" t="s">
        <v>590</v>
      </c>
      <c r="B199" s="10" t="s">
        <v>606</v>
      </c>
      <c r="C199" s="14" t="s">
        <v>605</v>
      </c>
      <c r="D199" s="10" t="s">
        <v>1063</v>
      </c>
      <c r="E199" s="14" t="s">
        <v>507</v>
      </c>
      <c r="F199" s="17" t="s">
        <v>591</v>
      </c>
      <c r="G199" s="10" t="s">
        <v>10</v>
      </c>
      <c r="H199" s="12">
        <v>45099</v>
      </c>
      <c r="I199" s="10">
        <v>1</v>
      </c>
      <c r="J199" s="10" t="s">
        <v>781</v>
      </c>
      <c r="K199" s="10">
        <v>2023</v>
      </c>
    </row>
    <row r="200" spans="1:11" x14ac:dyDescent="0.2">
      <c r="A200" s="17" t="s">
        <v>607</v>
      </c>
      <c r="B200" s="10" t="s">
        <v>610</v>
      </c>
      <c r="C200" s="14" t="s">
        <v>609</v>
      </c>
      <c r="D200" s="10" t="s">
        <v>637</v>
      </c>
      <c r="E200" s="14" t="s">
        <v>97</v>
      </c>
      <c r="F200" s="17" t="s">
        <v>608</v>
      </c>
      <c r="G200" s="10" t="s">
        <v>17</v>
      </c>
      <c r="H200" s="12">
        <v>45099</v>
      </c>
      <c r="I200" s="10">
        <v>1</v>
      </c>
      <c r="J200" s="10" t="s">
        <v>781</v>
      </c>
      <c r="K200" s="10">
        <v>2023</v>
      </c>
    </row>
    <row r="201" spans="1:11" x14ac:dyDescent="0.2">
      <c r="A201" s="17" t="s">
        <v>611</v>
      </c>
      <c r="B201" s="10" t="s">
        <v>613</v>
      </c>
      <c r="C201" s="14" t="s">
        <v>614</v>
      </c>
      <c r="D201" s="10" t="s">
        <v>13</v>
      </c>
      <c r="E201" s="14" t="s">
        <v>172</v>
      </c>
      <c r="F201" s="17" t="s">
        <v>612</v>
      </c>
      <c r="G201" s="10" t="s">
        <v>17</v>
      </c>
      <c r="H201" s="12">
        <v>45099</v>
      </c>
      <c r="I201" s="10">
        <v>1</v>
      </c>
      <c r="J201" s="10" t="s">
        <v>781</v>
      </c>
      <c r="K201" s="10">
        <v>2023</v>
      </c>
    </row>
    <row r="202" spans="1:11" x14ac:dyDescent="0.2">
      <c r="A202" s="17" t="s">
        <v>611</v>
      </c>
      <c r="B202" s="10" t="s">
        <v>615</v>
      </c>
      <c r="C202" s="14" t="s">
        <v>15</v>
      </c>
      <c r="D202" s="10" t="s">
        <v>13</v>
      </c>
      <c r="E202" s="14" t="s">
        <v>172</v>
      </c>
      <c r="F202" s="17" t="s">
        <v>612</v>
      </c>
      <c r="G202" s="10" t="s">
        <v>17</v>
      </c>
      <c r="H202" s="12">
        <v>45099</v>
      </c>
      <c r="I202" s="10">
        <v>1</v>
      </c>
      <c r="J202" s="10" t="s">
        <v>781</v>
      </c>
      <c r="K202" s="10">
        <v>2023</v>
      </c>
    </row>
    <row r="203" spans="1:11" x14ac:dyDescent="0.2">
      <c r="A203" s="17" t="s">
        <v>611</v>
      </c>
      <c r="B203" s="10" t="s">
        <v>617</v>
      </c>
      <c r="C203" s="14" t="s">
        <v>616</v>
      </c>
      <c r="D203" s="10" t="s">
        <v>131</v>
      </c>
      <c r="E203" s="14" t="s">
        <v>172</v>
      </c>
      <c r="F203" s="17" t="s">
        <v>612</v>
      </c>
      <c r="G203" s="10" t="s">
        <v>17</v>
      </c>
      <c r="H203" s="12">
        <v>45099</v>
      </c>
      <c r="I203" s="10">
        <v>1</v>
      </c>
      <c r="J203" s="10" t="s">
        <v>781</v>
      </c>
      <c r="K203" s="10">
        <v>2023</v>
      </c>
    </row>
    <row r="204" spans="1:11" x14ac:dyDescent="0.2">
      <c r="A204" s="17" t="s">
        <v>611</v>
      </c>
      <c r="B204" s="10" t="s">
        <v>619</v>
      </c>
      <c r="C204" s="14" t="s">
        <v>618</v>
      </c>
      <c r="D204" s="10" t="s">
        <v>44</v>
      </c>
      <c r="E204" s="14" t="s">
        <v>172</v>
      </c>
      <c r="F204" s="17" t="s">
        <v>612</v>
      </c>
      <c r="G204" s="10" t="s">
        <v>17</v>
      </c>
      <c r="H204" s="12">
        <v>45099</v>
      </c>
      <c r="I204" s="10">
        <v>1</v>
      </c>
      <c r="J204" s="10" t="s">
        <v>781</v>
      </c>
      <c r="K204" s="10">
        <v>2023</v>
      </c>
    </row>
    <row r="205" spans="1:11" x14ac:dyDescent="0.2">
      <c r="A205" s="17" t="s">
        <v>620</v>
      </c>
      <c r="B205" s="10" t="s">
        <v>623</v>
      </c>
      <c r="C205" s="14" t="s">
        <v>622</v>
      </c>
      <c r="D205" s="10" t="s">
        <v>637</v>
      </c>
      <c r="E205" s="14" t="s">
        <v>97</v>
      </c>
      <c r="F205" s="17" t="s">
        <v>621</v>
      </c>
      <c r="G205" s="10" t="s">
        <v>17</v>
      </c>
      <c r="H205" s="12">
        <v>45099</v>
      </c>
      <c r="I205" s="10">
        <v>1</v>
      </c>
      <c r="J205" s="10" t="s">
        <v>781</v>
      </c>
      <c r="K205" s="10">
        <v>2023</v>
      </c>
    </row>
    <row r="206" spans="1:11" x14ac:dyDescent="0.2">
      <c r="A206" s="17" t="s">
        <v>624</v>
      </c>
      <c r="B206" s="10" t="s">
        <v>627</v>
      </c>
      <c r="C206" s="14" t="s">
        <v>626</v>
      </c>
      <c r="D206" s="10" t="s">
        <v>637</v>
      </c>
      <c r="E206" s="14" t="s">
        <v>97</v>
      </c>
      <c r="F206" s="17" t="s">
        <v>625</v>
      </c>
      <c r="G206" s="10" t="s">
        <v>17</v>
      </c>
      <c r="H206" s="12">
        <v>45106</v>
      </c>
      <c r="I206" s="10">
        <v>1</v>
      </c>
      <c r="J206" s="10" t="s">
        <v>781</v>
      </c>
      <c r="K206" s="10">
        <v>2023</v>
      </c>
    </row>
    <row r="207" spans="1:11" x14ac:dyDescent="0.2">
      <c r="A207" s="17" t="s">
        <v>624</v>
      </c>
      <c r="B207" s="10" t="s">
        <v>629</v>
      </c>
      <c r="C207" s="14" t="s">
        <v>628</v>
      </c>
      <c r="D207" s="10" t="s">
        <v>637</v>
      </c>
      <c r="E207" s="14" t="s">
        <v>97</v>
      </c>
      <c r="F207" s="17" t="s">
        <v>625</v>
      </c>
      <c r="G207" s="10" t="s">
        <v>17</v>
      </c>
      <c r="H207" s="12">
        <v>45106</v>
      </c>
      <c r="I207" s="10">
        <v>1</v>
      </c>
      <c r="J207" s="10" t="s">
        <v>781</v>
      </c>
      <c r="K207" s="10">
        <v>2023</v>
      </c>
    </row>
    <row r="208" spans="1:11" x14ac:dyDescent="0.2">
      <c r="A208" s="17" t="s">
        <v>630</v>
      </c>
      <c r="B208" s="10" t="s">
        <v>631</v>
      </c>
      <c r="C208" s="14" t="s">
        <v>632</v>
      </c>
      <c r="D208" s="10" t="s">
        <v>637</v>
      </c>
      <c r="E208" s="14" t="s">
        <v>97</v>
      </c>
      <c r="F208" s="17" t="s">
        <v>817</v>
      </c>
      <c r="G208" s="10" t="s">
        <v>17</v>
      </c>
      <c r="H208" s="12">
        <v>45106</v>
      </c>
      <c r="I208" s="10">
        <v>1</v>
      </c>
      <c r="J208" s="10" t="s">
        <v>781</v>
      </c>
      <c r="K208" s="10">
        <v>2023</v>
      </c>
    </row>
    <row r="209" spans="1:11" x14ac:dyDescent="0.2">
      <c r="A209" s="17" t="s">
        <v>630</v>
      </c>
      <c r="B209" s="10" t="s">
        <v>634</v>
      </c>
      <c r="C209" s="14" t="s">
        <v>633</v>
      </c>
      <c r="D209" s="10" t="s">
        <v>44</v>
      </c>
      <c r="E209" s="14" t="s">
        <v>97</v>
      </c>
      <c r="F209" s="17" t="s">
        <v>817</v>
      </c>
      <c r="G209" s="10" t="s">
        <v>17</v>
      </c>
      <c r="H209" s="12">
        <v>45106</v>
      </c>
      <c r="I209" s="10">
        <v>1</v>
      </c>
      <c r="J209" s="10" t="s">
        <v>781</v>
      </c>
      <c r="K209" s="10">
        <v>2023</v>
      </c>
    </row>
    <row r="210" spans="1:11" x14ac:dyDescent="0.2">
      <c r="A210" s="17" t="s">
        <v>630</v>
      </c>
      <c r="B210" s="10" t="s">
        <v>635</v>
      </c>
      <c r="C210" s="14" t="s">
        <v>636</v>
      </c>
      <c r="D210" s="10" t="s">
        <v>637</v>
      </c>
      <c r="E210" s="14" t="s">
        <v>97</v>
      </c>
      <c r="F210" s="17" t="s">
        <v>817</v>
      </c>
      <c r="G210" s="10" t="s">
        <v>17</v>
      </c>
      <c r="H210" s="12">
        <v>45106</v>
      </c>
      <c r="I210" s="10">
        <v>1</v>
      </c>
      <c r="J210" s="10" t="s">
        <v>781</v>
      </c>
      <c r="K210" s="10">
        <v>2023</v>
      </c>
    </row>
    <row r="211" spans="1:11" x14ac:dyDescent="0.2">
      <c r="A211" s="17" t="s">
        <v>638</v>
      </c>
      <c r="B211" s="10" t="s">
        <v>641</v>
      </c>
      <c r="C211" s="14" t="s">
        <v>640</v>
      </c>
      <c r="D211" s="10" t="s">
        <v>642</v>
      </c>
      <c r="E211" s="14" t="s">
        <v>97</v>
      </c>
      <c r="F211" s="17" t="s">
        <v>639</v>
      </c>
      <c r="G211" s="10" t="s">
        <v>17</v>
      </c>
      <c r="H211" s="12">
        <v>45106</v>
      </c>
      <c r="I211" s="10">
        <v>1</v>
      </c>
      <c r="J211" s="10" t="s">
        <v>781</v>
      </c>
      <c r="K211" s="10">
        <v>2023</v>
      </c>
    </row>
    <row r="212" spans="1:11" x14ac:dyDescent="0.2">
      <c r="A212" s="17" t="s">
        <v>638</v>
      </c>
      <c r="B212" s="10" t="s">
        <v>644</v>
      </c>
      <c r="C212" s="14" t="s">
        <v>643</v>
      </c>
      <c r="D212" s="10" t="s">
        <v>131</v>
      </c>
      <c r="E212" s="14" t="s">
        <v>97</v>
      </c>
      <c r="F212" s="17" t="s">
        <v>639</v>
      </c>
      <c r="G212" s="10" t="s">
        <v>17</v>
      </c>
      <c r="H212" s="12">
        <v>45106</v>
      </c>
      <c r="I212" s="10">
        <v>1</v>
      </c>
      <c r="J212" s="10" t="s">
        <v>781</v>
      </c>
      <c r="K212" s="10">
        <v>2023</v>
      </c>
    </row>
    <row r="213" spans="1:11" x14ac:dyDescent="0.2">
      <c r="A213" s="17" t="s">
        <v>638</v>
      </c>
      <c r="B213" s="10" t="s">
        <v>646</v>
      </c>
      <c r="C213" s="14" t="s">
        <v>645</v>
      </c>
      <c r="D213" s="10" t="s">
        <v>116</v>
      </c>
      <c r="E213" s="14" t="s">
        <v>97</v>
      </c>
      <c r="F213" s="17" t="s">
        <v>639</v>
      </c>
      <c r="G213" s="10" t="s">
        <v>17</v>
      </c>
      <c r="H213" s="12">
        <v>45106</v>
      </c>
      <c r="I213" s="10">
        <v>1</v>
      </c>
      <c r="J213" s="10" t="s">
        <v>781</v>
      </c>
      <c r="K213" s="10">
        <v>2023</v>
      </c>
    </row>
    <row r="214" spans="1:11" x14ac:dyDescent="0.2">
      <c r="A214" s="17" t="s">
        <v>647</v>
      </c>
      <c r="B214" s="10" t="s">
        <v>651</v>
      </c>
      <c r="C214" s="14" t="s">
        <v>650</v>
      </c>
      <c r="D214" s="10" t="s">
        <v>13</v>
      </c>
      <c r="E214" s="17" t="s">
        <v>648</v>
      </c>
      <c r="F214" s="17" t="s">
        <v>649</v>
      </c>
      <c r="G214" s="10" t="s">
        <v>17</v>
      </c>
      <c r="H214" s="12">
        <v>45106</v>
      </c>
      <c r="I214" s="10">
        <v>1</v>
      </c>
      <c r="J214" s="10" t="s">
        <v>781</v>
      </c>
      <c r="K214" s="10">
        <v>2023</v>
      </c>
    </row>
    <row r="215" spans="1:11" x14ac:dyDescent="0.2">
      <c r="A215" s="17" t="s">
        <v>647</v>
      </c>
      <c r="B215" s="10" t="s">
        <v>653</v>
      </c>
      <c r="C215" s="14" t="s">
        <v>652</v>
      </c>
      <c r="D215" s="10" t="s">
        <v>44</v>
      </c>
      <c r="E215" s="17" t="s">
        <v>648</v>
      </c>
      <c r="F215" s="10" t="s">
        <v>656</v>
      </c>
      <c r="G215" s="10" t="s">
        <v>17</v>
      </c>
      <c r="H215" s="12">
        <v>45106</v>
      </c>
      <c r="I215" s="10">
        <v>1</v>
      </c>
      <c r="J215" s="10" t="s">
        <v>781</v>
      </c>
      <c r="K215" s="10">
        <v>2023</v>
      </c>
    </row>
    <row r="216" spans="1:11" x14ac:dyDescent="0.2">
      <c r="A216" s="17" t="s">
        <v>647</v>
      </c>
      <c r="B216" s="10" t="s">
        <v>655</v>
      </c>
      <c r="C216" s="14" t="s">
        <v>654</v>
      </c>
      <c r="D216" s="10" t="s">
        <v>13</v>
      </c>
      <c r="E216" s="17" t="s">
        <v>648</v>
      </c>
      <c r="F216" s="10" t="s">
        <v>656</v>
      </c>
      <c r="G216" s="10" t="s">
        <v>10</v>
      </c>
      <c r="H216" s="12">
        <v>45106</v>
      </c>
      <c r="I216" s="10">
        <v>1</v>
      </c>
      <c r="J216" s="10" t="s">
        <v>781</v>
      </c>
      <c r="K216" s="10">
        <v>2023</v>
      </c>
    </row>
    <row r="217" spans="1:11" x14ac:dyDescent="0.2">
      <c r="A217" s="17" t="s">
        <v>647</v>
      </c>
      <c r="B217" s="10" t="s">
        <v>659</v>
      </c>
      <c r="C217" s="14" t="s">
        <v>657</v>
      </c>
      <c r="D217" s="10" t="s">
        <v>658</v>
      </c>
      <c r="E217" s="17" t="s">
        <v>648</v>
      </c>
      <c r="F217" s="10" t="s">
        <v>656</v>
      </c>
      <c r="G217" s="10" t="s">
        <v>10</v>
      </c>
      <c r="H217" s="12">
        <v>45106</v>
      </c>
      <c r="I217" s="10">
        <v>1</v>
      </c>
      <c r="J217" s="10" t="s">
        <v>781</v>
      </c>
      <c r="K217" s="10">
        <v>2023</v>
      </c>
    </row>
    <row r="218" spans="1:11" x14ac:dyDescent="0.2">
      <c r="A218" s="17" t="s">
        <v>647</v>
      </c>
      <c r="B218" s="10" t="s">
        <v>661</v>
      </c>
      <c r="C218" s="14" t="s">
        <v>660</v>
      </c>
      <c r="D218" s="10" t="s">
        <v>44</v>
      </c>
      <c r="E218" s="17" t="s">
        <v>648</v>
      </c>
      <c r="F218" s="17" t="s">
        <v>649</v>
      </c>
      <c r="G218" s="10" t="s">
        <v>10</v>
      </c>
      <c r="H218" s="12">
        <v>45106</v>
      </c>
      <c r="I218" s="10">
        <v>1</v>
      </c>
      <c r="J218" s="10" t="s">
        <v>781</v>
      </c>
      <c r="K218" s="10">
        <v>2023</v>
      </c>
    </row>
    <row r="219" spans="1:11" x14ac:dyDescent="0.2">
      <c r="A219" s="17" t="s">
        <v>647</v>
      </c>
      <c r="B219" s="10" t="s">
        <v>663</v>
      </c>
      <c r="C219" s="14" t="s">
        <v>662</v>
      </c>
      <c r="D219" s="10" t="s">
        <v>13</v>
      </c>
      <c r="E219" s="17" t="s">
        <v>648</v>
      </c>
      <c r="F219" s="10" t="s">
        <v>656</v>
      </c>
      <c r="G219" s="10" t="s">
        <v>10</v>
      </c>
      <c r="H219" s="12">
        <v>45106</v>
      </c>
      <c r="I219" s="10">
        <v>1</v>
      </c>
      <c r="J219" s="10" t="s">
        <v>781</v>
      </c>
      <c r="K219" s="10">
        <v>2023</v>
      </c>
    </row>
    <row r="220" spans="1:11" x14ac:dyDescent="0.2">
      <c r="A220" s="17" t="s">
        <v>647</v>
      </c>
      <c r="B220" s="10" t="s">
        <v>665</v>
      </c>
      <c r="C220" s="14" t="s">
        <v>664</v>
      </c>
      <c r="D220" s="10" t="s">
        <v>13</v>
      </c>
      <c r="E220" s="17" t="s">
        <v>648</v>
      </c>
      <c r="F220" s="17" t="s">
        <v>649</v>
      </c>
      <c r="G220" s="10" t="s">
        <v>10</v>
      </c>
      <c r="H220" s="12">
        <v>45106</v>
      </c>
      <c r="I220" s="10">
        <v>1</v>
      </c>
      <c r="J220" s="10" t="s">
        <v>781</v>
      </c>
      <c r="K220" s="10">
        <v>2023</v>
      </c>
    </row>
    <row r="221" spans="1:11" x14ac:dyDescent="0.2">
      <c r="A221" s="17" t="s">
        <v>647</v>
      </c>
      <c r="B221" s="10" t="s">
        <v>667</v>
      </c>
      <c r="C221" s="14" t="s">
        <v>666</v>
      </c>
      <c r="D221" s="10" t="s">
        <v>13</v>
      </c>
      <c r="E221" s="17" t="s">
        <v>648</v>
      </c>
      <c r="F221" s="17" t="s">
        <v>648</v>
      </c>
      <c r="G221" s="10" t="s">
        <v>17</v>
      </c>
      <c r="H221" s="12">
        <v>45106</v>
      </c>
      <c r="I221" s="10">
        <v>1</v>
      </c>
      <c r="J221" s="10" t="s">
        <v>781</v>
      </c>
      <c r="K221" s="10">
        <v>2023</v>
      </c>
    </row>
    <row r="222" spans="1:11" x14ac:dyDescent="0.2">
      <c r="A222" s="17" t="s">
        <v>668</v>
      </c>
      <c r="B222" s="10" t="s">
        <v>671</v>
      </c>
      <c r="C222" s="14" t="s">
        <v>670</v>
      </c>
      <c r="D222" s="10" t="s">
        <v>13</v>
      </c>
      <c r="E222" s="17" t="s">
        <v>53</v>
      </c>
      <c r="F222" s="17" t="s">
        <v>669</v>
      </c>
      <c r="G222" s="10" t="s">
        <v>17</v>
      </c>
      <c r="H222" s="12">
        <v>45111</v>
      </c>
      <c r="I222" s="10">
        <v>1</v>
      </c>
      <c r="J222" s="10" t="s">
        <v>782</v>
      </c>
      <c r="K222" s="10">
        <v>2023</v>
      </c>
    </row>
    <row r="223" spans="1:11" x14ac:dyDescent="0.2">
      <c r="A223" s="17" t="s">
        <v>668</v>
      </c>
      <c r="B223" s="10" t="s">
        <v>673</v>
      </c>
      <c r="C223" s="14" t="s">
        <v>672</v>
      </c>
      <c r="D223" s="10" t="s">
        <v>674</v>
      </c>
      <c r="E223" s="17" t="s">
        <v>53</v>
      </c>
      <c r="F223" s="17" t="s">
        <v>669</v>
      </c>
      <c r="G223" s="10" t="s">
        <v>17</v>
      </c>
      <c r="H223" s="12">
        <v>45111</v>
      </c>
      <c r="I223" s="10">
        <v>1</v>
      </c>
      <c r="J223" s="10" t="s">
        <v>782</v>
      </c>
      <c r="K223" s="10">
        <v>2023</v>
      </c>
    </row>
    <row r="224" spans="1:11" x14ac:dyDescent="0.2">
      <c r="A224" s="17" t="s">
        <v>668</v>
      </c>
      <c r="B224" s="10" t="s">
        <v>676</v>
      </c>
      <c r="C224" s="14" t="s">
        <v>675</v>
      </c>
      <c r="D224" s="10" t="s">
        <v>13</v>
      </c>
      <c r="E224" s="17" t="s">
        <v>53</v>
      </c>
      <c r="F224" s="17" t="s">
        <v>669</v>
      </c>
      <c r="G224" s="10" t="s">
        <v>17</v>
      </c>
      <c r="H224" s="12">
        <v>45111</v>
      </c>
      <c r="I224" s="10">
        <v>1</v>
      </c>
      <c r="J224" s="10" t="s">
        <v>782</v>
      </c>
      <c r="K224" s="10">
        <v>2023</v>
      </c>
    </row>
    <row r="225" spans="1:11" x14ac:dyDescent="0.2">
      <c r="A225" s="17" t="s">
        <v>668</v>
      </c>
      <c r="B225" s="10" t="s">
        <v>678</v>
      </c>
      <c r="C225" s="14" t="s">
        <v>677</v>
      </c>
      <c r="D225" s="10" t="s">
        <v>320</v>
      </c>
      <c r="E225" s="17" t="s">
        <v>53</v>
      </c>
      <c r="F225" s="17" t="s">
        <v>669</v>
      </c>
      <c r="G225" s="10" t="s">
        <v>17</v>
      </c>
      <c r="H225" s="12">
        <v>45111</v>
      </c>
      <c r="I225" s="10">
        <v>1</v>
      </c>
      <c r="J225" s="10" t="s">
        <v>782</v>
      </c>
      <c r="K225" s="10">
        <v>2023</v>
      </c>
    </row>
    <row r="226" spans="1:11" x14ac:dyDescent="0.2">
      <c r="A226" s="17" t="s">
        <v>668</v>
      </c>
      <c r="B226" s="10" t="s">
        <v>680</v>
      </c>
      <c r="C226" s="14" t="s">
        <v>679</v>
      </c>
      <c r="D226" s="10" t="s">
        <v>681</v>
      </c>
      <c r="E226" s="17" t="s">
        <v>53</v>
      </c>
      <c r="F226" s="17" t="s">
        <v>669</v>
      </c>
      <c r="G226" s="10" t="s">
        <v>17</v>
      </c>
      <c r="H226" s="12">
        <v>45111</v>
      </c>
      <c r="I226" s="10">
        <v>1</v>
      </c>
      <c r="J226" s="10" t="s">
        <v>782</v>
      </c>
      <c r="K226" s="10">
        <v>2023</v>
      </c>
    </row>
    <row r="227" spans="1:11" x14ac:dyDescent="0.2">
      <c r="A227" s="17" t="s">
        <v>668</v>
      </c>
      <c r="B227" s="10" t="s">
        <v>683</v>
      </c>
      <c r="C227" s="14" t="s">
        <v>682</v>
      </c>
      <c r="D227" s="10" t="s">
        <v>13</v>
      </c>
      <c r="E227" s="17" t="s">
        <v>53</v>
      </c>
      <c r="F227" s="17" t="s">
        <v>669</v>
      </c>
      <c r="G227" s="10" t="s">
        <v>17</v>
      </c>
      <c r="H227" s="12">
        <v>45111</v>
      </c>
      <c r="I227" s="10">
        <v>1</v>
      </c>
      <c r="J227" s="10" t="s">
        <v>782</v>
      </c>
      <c r="K227" s="10">
        <v>2023</v>
      </c>
    </row>
    <row r="228" spans="1:11" x14ac:dyDescent="0.2">
      <c r="A228" s="17" t="s">
        <v>684</v>
      </c>
      <c r="B228" s="10" t="s">
        <v>686</v>
      </c>
      <c r="C228" s="14" t="s">
        <v>685</v>
      </c>
      <c r="D228" s="10" t="s">
        <v>44</v>
      </c>
      <c r="E228" s="14" t="s">
        <v>438</v>
      </c>
      <c r="F228" s="17" t="s">
        <v>900</v>
      </c>
      <c r="G228" s="10" t="s">
        <v>17</v>
      </c>
      <c r="H228" s="12">
        <v>45106</v>
      </c>
      <c r="I228" s="10">
        <v>1</v>
      </c>
      <c r="J228" s="10" t="s">
        <v>781</v>
      </c>
      <c r="K228" s="10">
        <v>2023</v>
      </c>
    </row>
    <row r="229" spans="1:11" x14ac:dyDescent="0.2">
      <c r="A229" s="17" t="s">
        <v>684</v>
      </c>
      <c r="B229" s="10" t="s">
        <v>688</v>
      </c>
      <c r="C229" s="14" t="s">
        <v>687</v>
      </c>
      <c r="D229" s="10" t="s">
        <v>13</v>
      </c>
      <c r="E229" s="14" t="s">
        <v>438</v>
      </c>
      <c r="F229" s="17" t="s">
        <v>900</v>
      </c>
      <c r="G229" s="10" t="s">
        <v>17</v>
      </c>
      <c r="H229" s="12">
        <v>45106</v>
      </c>
      <c r="I229" s="10">
        <v>1</v>
      </c>
      <c r="J229" s="10" t="s">
        <v>781</v>
      </c>
      <c r="K229" s="10">
        <v>2023</v>
      </c>
    </row>
    <row r="230" spans="1:11" x14ac:dyDescent="0.2">
      <c r="A230" s="17" t="s">
        <v>689</v>
      </c>
      <c r="B230" s="10" t="s">
        <v>692</v>
      </c>
      <c r="C230" s="14" t="s">
        <v>691</v>
      </c>
      <c r="D230" s="10" t="s">
        <v>13</v>
      </c>
      <c r="E230" s="17" t="s">
        <v>81</v>
      </c>
      <c r="F230" s="17" t="s">
        <v>690</v>
      </c>
      <c r="G230" s="10" t="s">
        <v>17</v>
      </c>
      <c r="H230" s="12">
        <v>45111</v>
      </c>
      <c r="I230" s="10">
        <v>1</v>
      </c>
      <c r="J230" s="10" t="s">
        <v>782</v>
      </c>
      <c r="K230" s="10">
        <v>2023</v>
      </c>
    </row>
    <row r="231" spans="1:11" x14ac:dyDescent="0.2">
      <c r="A231" s="17" t="s">
        <v>689</v>
      </c>
      <c r="B231" s="10" t="s">
        <v>694</v>
      </c>
      <c r="C231" s="14" t="s">
        <v>693</v>
      </c>
      <c r="D231" s="10" t="s">
        <v>642</v>
      </c>
      <c r="E231" s="17" t="s">
        <v>81</v>
      </c>
      <c r="F231" s="17" t="s">
        <v>690</v>
      </c>
      <c r="G231" s="10" t="s">
        <v>17</v>
      </c>
      <c r="H231" s="12">
        <v>45111</v>
      </c>
      <c r="I231" s="10">
        <v>1</v>
      </c>
      <c r="J231" s="10" t="s">
        <v>782</v>
      </c>
      <c r="K231" s="10">
        <v>2023</v>
      </c>
    </row>
    <row r="232" spans="1:11" x14ac:dyDescent="0.2">
      <c r="A232" s="17" t="s">
        <v>689</v>
      </c>
      <c r="B232" s="10" t="s">
        <v>696</v>
      </c>
      <c r="C232" s="14" t="s">
        <v>695</v>
      </c>
      <c r="D232" s="10" t="s">
        <v>13</v>
      </c>
      <c r="E232" s="17" t="s">
        <v>81</v>
      </c>
      <c r="F232" s="17" t="s">
        <v>690</v>
      </c>
      <c r="G232" s="10" t="s">
        <v>17</v>
      </c>
      <c r="H232" s="12">
        <v>45111</v>
      </c>
      <c r="I232" s="10">
        <v>1</v>
      </c>
      <c r="J232" s="10" t="s">
        <v>782</v>
      </c>
      <c r="K232" s="10">
        <v>2023</v>
      </c>
    </row>
    <row r="233" spans="1:11" x14ac:dyDescent="0.2">
      <c r="A233" s="17" t="s">
        <v>689</v>
      </c>
      <c r="B233" s="10" t="s">
        <v>698</v>
      </c>
      <c r="C233" s="14" t="s">
        <v>697</v>
      </c>
      <c r="D233" s="10" t="s">
        <v>13</v>
      </c>
      <c r="E233" s="17" t="s">
        <v>81</v>
      </c>
      <c r="F233" s="17" t="s">
        <v>690</v>
      </c>
      <c r="G233" s="10" t="s">
        <v>17</v>
      </c>
      <c r="H233" s="12">
        <v>45111</v>
      </c>
      <c r="I233" s="10">
        <v>1</v>
      </c>
      <c r="J233" s="10" t="s">
        <v>782</v>
      </c>
      <c r="K233" s="10">
        <v>2023</v>
      </c>
    </row>
    <row r="234" spans="1:11" x14ac:dyDescent="0.2">
      <c r="A234" s="17" t="s">
        <v>689</v>
      </c>
      <c r="B234" s="10" t="s">
        <v>700</v>
      </c>
      <c r="C234" s="14" t="s">
        <v>699</v>
      </c>
      <c r="D234" s="10" t="s">
        <v>13</v>
      </c>
      <c r="E234" s="17" t="s">
        <v>81</v>
      </c>
      <c r="F234" s="17" t="s">
        <v>690</v>
      </c>
      <c r="G234" s="10" t="s">
        <v>17</v>
      </c>
      <c r="H234" s="12">
        <v>45111</v>
      </c>
      <c r="I234" s="10">
        <v>1</v>
      </c>
      <c r="J234" s="10" t="s">
        <v>782</v>
      </c>
      <c r="K234" s="10">
        <v>2023</v>
      </c>
    </row>
    <row r="235" spans="1:11" x14ac:dyDescent="0.2">
      <c r="A235" s="17" t="s">
        <v>689</v>
      </c>
      <c r="B235" s="10" t="s">
        <v>702</v>
      </c>
      <c r="C235" s="14" t="s">
        <v>701</v>
      </c>
      <c r="D235" s="10" t="s">
        <v>13</v>
      </c>
      <c r="E235" s="17" t="s">
        <v>81</v>
      </c>
      <c r="F235" s="17" t="s">
        <v>690</v>
      </c>
      <c r="G235" s="10" t="s">
        <v>17</v>
      </c>
      <c r="H235" s="12">
        <v>45111</v>
      </c>
      <c r="I235" s="10">
        <v>1</v>
      </c>
      <c r="J235" s="10" t="s">
        <v>782</v>
      </c>
      <c r="K235" s="10">
        <v>2023</v>
      </c>
    </row>
    <row r="236" spans="1:11" x14ac:dyDescent="0.2">
      <c r="A236" s="17" t="s">
        <v>689</v>
      </c>
      <c r="B236" s="10" t="s">
        <v>704</v>
      </c>
      <c r="C236" s="14" t="s">
        <v>703</v>
      </c>
      <c r="D236" s="10" t="s">
        <v>13</v>
      </c>
      <c r="E236" s="17" t="s">
        <v>81</v>
      </c>
      <c r="F236" s="17" t="s">
        <v>690</v>
      </c>
      <c r="G236" s="10" t="s">
        <v>17</v>
      </c>
      <c r="H236" s="12">
        <v>45111</v>
      </c>
      <c r="I236" s="10">
        <v>1</v>
      </c>
      <c r="J236" s="10" t="s">
        <v>782</v>
      </c>
      <c r="K236" s="10">
        <v>2023</v>
      </c>
    </row>
    <row r="237" spans="1:11" x14ac:dyDescent="0.2">
      <c r="A237" s="17" t="s">
        <v>705</v>
      </c>
      <c r="B237" s="10" t="s">
        <v>708</v>
      </c>
      <c r="C237" s="14" t="s">
        <v>707</v>
      </c>
      <c r="D237" s="10" t="s">
        <v>637</v>
      </c>
      <c r="E237" s="14" t="s">
        <v>97</v>
      </c>
      <c r="F237" s="17" t="s">
        <v>706</v>
      </c>
      <c r="G237" s="10" t="s">
        <v>17</v>
      </c>
      <c r="H237" s="12">
        <v>45111</v>
      </c>
      <c r="I237" s="10">
        <v>1</v>
      </c>
      <c r="J237" s="10" t="s">
        <v>782</v>
      </c>
      <c r="K237" s="10">
        <v>2023</v>
      </c>
    </row>
    <row r="238" spans="1:11" x14ac:dyDescent="0.2">
      <c r="A238" s="14" t="s">
        <v>709</v>
      </c>
      <c r="B238" s="10" t="s">
        <v>712</v>
      </c>
      <c r="C238" s="14" t="s">
        <v>711</v>
      </c>
      <c r="D238" s="10" t="s">
        <v>44</v>
      </c>
      <c r="E238" s="14" t="s">
        <v>225</v>
      </c>
      <c r="F238" s="14" t="s">
        <v>710</v>
      </c>
      <c r="G238" s="10" t="s">
        <v>17</v>
      </c>
      <c r="H238" s="12">
        <v>45099</v>
      </c>
      <c r="I238" s="10">
        <v>1</v>
      </c>
      <c r="J238" s="10" t="s">
        <v>781</v>
      </c>
      <c r="K238" s="10">
        <v>2023</v>
      </c>
    </row>
    <row r="239" spans="1:11" x14ac:dyDescent="0.2">
      <c r="A239" s="17" t="s">
        <v>713</v>
      </c>
      <c r="B239" s="10" t="s">
        <v>715</v>
      </c>
      <c r="C239" s="14" t="s">
        <v>714</v>
      </c>
      <c r="D239" s="10" t="s">
        <v>44</v>
      </c>
      <c r="E239" s="14" t="s">
        <v>515</v>
      </c>
      <c r="F239" s="10" t="s">
        <v>893</v>
      </c>
      <c r="G239" s="10" t="s">
        <v>10</v>
      </c>
      <c r="H239" s="12">
        <v>45082</v>
      </c>
      <c r="I239" s="10">
        <v>1</v>
      </c>
      <c r="J239" s="10" t="s">
        <v>781</v>
      </c>
      <c r="K239" s="10">
        <v>2023</v>
      </c>
    </row>
    <row r="240" spans="1:11" x14ac:dyDescent="0.2">
      <c r="A240" s="17" t="s">
        <v>713</v>
      </c>
      <c r="B240" s="10" t="s">
        <v>717</v>
      </c>
      <c r="C240" s="14" t="s">
        <v>716</v>
      </c>
      <c r="D240" s="10" t="s">
        <v>13</v>
      </c>
      <c r="E240" s="14" t="s">
        <v>515</v>
      </c>
      <c r="F240" s="10" t="s">
        <v>893</v>
      </c>
      <c r="G240" s="10" t="s">
        <v>17</v>
      </c>
      <c r="H240" s="12">
        <v>45082</v>
      </c>
      <c r="I240" s="10">
        <v>1</v>
      </c>
      <c r="J240" s="10" t="s">
        <v>781</v>
      </c>
      <c r="K240" s="10">
        <v>2023</v>
      </c>
    </row>
    <row r="241" spans="1:11" x14ac:dyDescent="0.2">
      <c r="A241" s="17" t="s">
        <v>713</v>
      </c>
      <c r="B241" s="10" t="s">
        <v>719</v>
      </c>
      <c r="C241" s="14" t="s">
        <v>718</v>
      </c>
      <c r="D241" s="10" t="s">
        <v>720</v>
      </c>
      <c r="E241" s="14" t="s">
        <v>515</v>
      </c>
      <c r="F241" s="10" t="s">
        <v>893</v>
      </c>
      <c r="G241" s="10" t="s">
        <v>17</v>
      </c>
      <c r="H241" s="12">
        <v>45082</v>
      </c>
      <c r="I241" s="10">
        <v>1</v>
      </c>
      <c r="J241" s="10" t="s">
        <v>781</v>
      </c>
      <c r="K241" s="10">
        <v>2023</v>
      </c>
    </row>
    <row r="242" spans="1:11" x14ac:dyDescent="0.2">
      <c r="A242" s="17" t="s">
        <v>713</v>
      </c>
      <c r="B242" s="10" t="s">
        <v>722</v>
      </c>
      <c r="C242" s="14" t="s">
        <v>721</v>
      </c>
      <c r="D242" s="10" t="s">
        <v>13</v>
      </c>
      <c r="E242" s="14" t="s">
        <v>515</v>
      </c>
      <c r="F242" s="10" t="s">
        <v>893</v>
      </c>
      <c r="G242" s="10" t="s">
        <v>17</v>
      </c>
      <c r="H242" s="12">
        <v>45082</v>
      </c>
      <c r="I242" s="10">
        <v>1</v>
      </c>
      <c r="J242" s="10" t="s">
        <v>781</v>
      </c>
      <c r="K242" s="10">
        <v>2023</v>
      </c>
    </row>
    <row r="243" spans="1:11" x14ac:dyDescent="0.2">
      <c r="A243" s="17" t="s">
        <v>713</v>
      </c>
      <c r="B243" s="10" t="s">
        <v>724</v>
      </c>
      <c r="C243" s="14" t="s">
        <v>723</v>
      </c>
      <c r="D243" s="10" t="s">
        <v>13</v>
      </c>
      <c r="E243" s="14" t="s">
        <v>515</v>
      </c>
      <c r="F243" s="10" t="s">
        <v>893</v>
      </c>
      <c r="G243" s="10" t="s">
        <v>17</v>
      </c>
      <c r="H243" s="12">
        <v>45082</v>
      </c>
      <c r="I243" s="10">
        <v>1</v>
      </c>
      <c r="J243" s="10" t="s">
        <v>781</v>
      </c>
      <c r="K243" s="10">
        <v>2023</v>
      </c>
    </row>
    <row r="244" spans="1:11" x14ac:dyDescent="0.2">
      <c r="A244" s="17" t="s">
        <v>725</v>
      </c>
      <c r="B244" s="10" t="s">
        <v>728</v>
      </c>
      <c r="C244" s="14" t="s">
        <v>727</v>
      </c>
      <c r="D244" s="10" t="s">
        <v>13</v>
      </c>
      <c r="E244" s="17" t="s">
        <v>81</v>
      </c>
      <c r="F244" s="17" t="s">
        <v>726</v>
      </c>
      <c r="G244" s="10" t="s">
        <v>17</v>
      </c>
      <c r="H244" s="12">
        <v>45082</v>
      </c>
      <c r="I244" s="10">
        <v>1</v>
      </c>
      <c r="J244" s="10" t="s">
        <v>781</v>
      </c>
      <c r="K244" s="10">
        <v>2023</v>
      </c>
    </row>
    <row r="245" spans="1:11" x14ac:dyDescent="0.2">
      <c r="A245" s="17" t="s">
        <v>729</v>
      </c>
      <c r="B245" s="10" t="s">
        <v>731</v>
      </c>
      <c r="C245" s="14" t="s">
        <v>730</v>
      </c>
      <c r="D245" s="10" t="s">
        <v>13</v>
      </c>
      <c r="E245" s="14" t="s">
        <v>438</v>
      </c>
      <c r="F245" s="10" t="s">
        <v>893</v>
      </c>
      <c r="G245" s="10" t="s">
        <v>17</v>
      </c>
      <c r="H245" s="12">
        <v>45082</v>
      </c>
      <c r="I245" s="10">
        <v>1</v>
      </c>
      <c r="J245" s="10" t="s">
        <v>781</v>
      </c>
      <c r="K245" s="10">
        <v>2023</v>
      </c>
    </row>
    <row r="246" spans="1:11" x14ac:dyDescent="0.2">
      <c r="A246" s="17" t="s">
        <v>729</v>
      </c>
      <c r="B246" s="10" t="s">
        <v>733</v>
      </c>
      <c r="C246" s="14" t="s">
        <v>732</v>
      </c>
      <c r="D246" s="10" t="s">
        <v>50</v>
      </c>
      <c r="E246" s="14" t="s">
        <v>438</v>
      </c>
      <c r="F246" s="10" t="s">
        <v>893</v>
      </c>
      <c r="G246" s="10" t="s">
        <v>17</v>
      </c>
      <c r="H246" s="12">
        <v>45078</v>
      </c>
      <c r="I246" s="10">
        <v>1</v>
      </c>
      <c r="J246" s="10" t="s">
        <v>781</v>
      </c>
      <c r="K246" s="10">
        <v>2023</v>
      </c>
    </row>
    <row r="247" spans="1:11" x14ac:dyDescent="0.2">
      <c r="A247" s="17" t="s">
        <v>734</v>
      </c>
      <c r="B247" s="10" t="s">
        <v>736</v>
      </c>
      <c r="C247" s="14" t="s">
        <v>735</v>
      </c>
      <c r="D247" s="10" t="s">
        <v>370</v>
      </c>
      <c r="E247" s="17" t="s">
        <v>505</v>
      </c>
      <c r="F247" s="10" t="s">
        <v>893</v>
      </c>
      <c r="G247" s="10" t="s">
        <v>17</v>
      </c>
      <c r="H247" s="12">
        <v>45082</v>
      </c>
      <c r="I247" s="10">
        <v>1</v>
      </c>
      <c r="J247" s="10" t="s">
        <v>781</v>
      </c>
      <c r="K247" s="10">
        <v>2023</v>
      </c>
    </row>
    <row r="248" spans="1:11" x14ac:dyDescent="0.2">
      <c r="A248" s="17" t="s">
        <v>737</v>
      </c>
      <c r="B248" s="10" t="s">
        <v>741</v>
      </c>
      <c r="C248" s="14" t="s">
        <v>739</v>
      </c>
      <c r="D248" s="10" t="s">
        <v>13</v>
      </c>
      <c r="E248" s="17" t="s">
        <v>505</v>
      </c>
      <c r="F248" s="17" t="s">
        <v>738</v>
      </c>
      <c r="G248" s="10" t="s">
        <v>17</v>
      </c>
      <c r="H248" s="12">
        <v>45082</v>
      </c>
      <c r="I248" s="10">
        <v>1</v>
      </c>
      <c r="J248" s="10" t="s">
        <v>781</v>
      </c>
      <c r="K248" s="10">
        <v>2023</v>
      </c>
    </row>
    <row r="249" spans="1:11" x14ac:dyDescent="0.2">
      <c r="A249" s="17" t="s">
        <v>737</v>
      </c>
      <c r="B249" s="10" t="s">
        <v>740</v>
      </c>
      <c r="C249" s="14" t="s">
        <v>742</v>
      </c>
      <c r="D249" s="10" t="s">
        <v>13</v>
      </c>
      <c r="E249" s="17" t="s">
        <v>505</v>
      </c>
      <c r="F249" s="17" t="s">
        <v>738</v>
      </c>
      <c r="G249" s="10" t="s">
        <v>17</v>
      </c>
      <c r="H249" s="12">
        <v>45082</v>
      </c>
      <c r="I249" s="10">
        <v>1</v>
      </c>
      <c r="J249" s="10" t="s">
        <v>781</v>
      </c>
      <c r="K249" s="10">
        <v>2023</v>
      </c>
    </row>
    <row r="250" spans="1:11" x14ac:dyDescent="0.2">
      <c r="A250" s="17" t="s">
        <v>737</v>
      </c>
      <c r="B250" s="10" t="s">
        <v>744</v>
      </c>
      <c r="C250" s="14" t="s">
        <v>743</v>
      </c>
      <c r="D250" s="10" t="s">
        <v>13</v>
      </c>
      <c r="E250" s="17" t="s">
        <v>505</v>
      </c>
      <c r="F250" s="17" t="s">
        <v>738</v>
      </c>
      <c r="G250" s="10" t="s">
        <v>17</v>
      </c>
      <c r="H250" s="12">
        <v>45082</v>
      </c>
      <c r="I250" s="10">
        <v>1</v>
      </c>
      <c r="J250" s="10" t="s">
        <v>781</v>
      </c>
      <c r="K250" s="10">
        <v>2023</v>
      </c>
    </row>
    <row r="251" spans="1:11" x14ac:dyDescent="0.2">
      <c r="A251" s="17" t="s">
        <v>737</v>
      </c>
      <c r="B251" s="10" t="s">
        <v>746</v>
      </c>
      <c r="C251" s="14" t="s">
        <v>745</v>
      </c>
      <c r="D251" s="10" t="s">
        <v>13</v>
      </c>
      <c r="E251" s="17" t="s">
        <v>505</v>
      </c>
      <c r="F251" s="17" t="s">
        <v>738</v>
      </c>
      <c r="G251" s="10" t="s">
        <v>17</v>
      </c>
      <c r="H251" s="12">
        <v>45082</v>
      </c>
      <c r="I251" s="10">
        <v>1</v>
      </c>
      <c r="J251" s="10" t="s">
        <v>781</v>
      </c>
      <c r="K251" s="10">
        <v>2023</v>
      </c>
    </row>
    <row r="252" spans="1:11" x14ac:dyDescent="0.2">
      <c r="A252" s="17" t="s">
        <v>747</v>
      </c>
      <c r="B252" s="10" t="s">
        <v>750</v>
      </c>
      <c r="C252" s="14" t="s">
        <v>749</v>
      </c>
      <c r="D252" s="10" t="s">
        <v>44</v>
      </c>
      <c r="E252" s="17" t="s">
        <v>97</v>
      </c>
      <c r="F252" s="17" t="s">
        <v>748</v>
      </c>
      <c r="G252" s="10" t="s">
        <v>17</v>
      </c>
      <c r="H252" s="12">
        <v>45082</v>
      </c>
      <c r="I252" s="10">
        <v>1</v>
      </c>
      <c r="J252" s="10" t="s">
        <v>781</v>
      </c>
      <c r="K252" s="10">
        <v>2023</v>
      </c>
    </row>
    <row r="253" spans="1:11" x14ac:dyDescent="0.2">
      <c r="A253" s="17" t="s">
        <v>747</v>
      </c>
      <c r="B253" s="10" t="s">
        <v>752</v>
      </c>
      <c r="C253" s="14" t="s">
        <v>751</v>
      </c>
      <c r="D253" s="10" t="s">
        <v>50</v>
      </c>
      <c r="E253" s="17" t="s">
        <v>97</v>
      </c>
      <c r="F253" s="17" t="s">
        <v>748</v>
      </c>
      <c r="G253" s="10" t="s">
        <v>17</v>
      </c>
      <c r="H253" s="12">
        <v>45082</v>
      </c>
      <c r="I253" s="10">
        <v>1</v>
      </c>
      <c r="J253" s="10" t="s">
        <v>781</v>
      </c>
      <c r="K253" s="10">
        <v>2023</v>
      </c>
    </row>
    <row r="254" spans="1:11" x14ac:dyDescent="0.2">
      <c r="A254" s="17" t="s">
        <v>747</v>
      </c>
      <c r="B254" s="10" t="s">
        <v>754</v>
      </c>
      <c r="C254" s="14" t="s">
        <v>753</v>
      </c>
      <c r="D254" s="10" t="s">
        <v>13</v>
      </c>
      <c r="E254" s="17" t="s">
        <v>97</v>
      </c>
      <c r="F254" s="17" t="s">
        <v>748</v>
      </c>
      <c r="G254" s="10" t="s">
        <v>17</v>
      </c>
      <c r="H254" s="12">
        <v>45082</v>
      </c>
      <c r="I254" s="10">
        <v>1</v>
      </c>
      <c r="J254" s="10" t="s">
        <v>781</v>
      </c>
      <c r="K254" s="10">
        <v>2023</v>
      </c>
    </row>
    <row r="255" spans="1:11" x14ac:dyDescent="0.2">
      <c r="A255" s="17" t="s">
        <v>747</v>
      </c>
      <c r="B255" s="10" t="s">
        <v>756</v>
      </c>
      <c r="C255" s="14" t="s">
        <v>755</v>
      </c>
      <c r="D255" s="10" t="s">
        <v>96</v>
      </c>
      <c r="E255" s="17" t="s">
        <v>97</v>
      </c>
      <c r="F255" s="17" t="s">
        <v>748</v>
      </c>
      <c r="G255" s="10" t="s">
        <v>17</v>
      </c>
      <c r="H255" s="12">
        <v>45082</v>
      </c>
      <c r="I255" s="10">
        <v>1</v>
      </c>
      <c r="J255" s="10" t="s">
        <v>781</v>
      </c>
      <c r="K255" s="10">
        <v>2023</v>
      </c>
    </row>
    <row r="256" spans="1:11" x14ac:dyDescent="0.2">
      <c r="A256" s="17" t="s">
        <v>747</v>
      </c>
      <c r="B256" s="10" t="s">
        <v>758</v>
      </c>
      <c r="C256" s="14" t="s">
        <v>757</v>
      </c>
      <c r="D256" s="10" t="s">
        <v>13</v>
      </c>
      <c r="E256" s="17" t="s">
        <v>97</v>
      </c>
      <c r="F256" s="17" t="s">
        <v>748</v>
      </c>
      <c r="G256" s="10" t="s">
        <v>17</v>
      </c>
      <c r="H256" s="12">
        <v>45082</v>
      </c>
      <c r="I256" s="10">
        <v>1</v>
      </c>
      <c r="J256" s="10" t="s">
        <v>781</v>
      </c>
      <c r="K256" s="10">
        <v>2023</v>
      </c>
    </row>
    <row r="257" spans="1:11" x14ac:dyDescent="0.2">
      <c r="A257" s="17" t="s">
        <v>759</v>
      </c>
      <c r="B257" s="10" t="s">
        <v>761</v>
      </c>
      <c r="C257" s="14" t="s">
        <v>783</v>
      </c>
      <c r="D257" s="10" t="s">
        <v>637</v>
      </c>
      <c r="E257" s="14" t="s">
        <v>97</v>
      </c>
      <c r="F257" s="17" t="s">
        <v>760</v>
      </c>
      <c r="G257" s="10" t="s">
        <v>17</v>
      </c>
      <c r="H257" s="12">
        <v>45082</v>
      </c>
      <c r="I257" s="10">
        <v>1</v>
      </c>
      <c r="J257" s="10" t="s">
        <v>781</v>
      </c>
      <c r="K257" s="10">
        <v>2023</v>
      </c>
    </row>
    <row r="258" spans="1:11" x14ac:dyDescent="0.2">
      <c r="A258" s="17" t="s">
        <v>759</v>
      </c>
      <c r="B258" s="10" t="s">
        <v>763</v>
      </c>
      <c r="C258" s="14" t="s">
        <v>762</v>
      </c>
      <c r="D258" s="10" t="s">
        <v>637</v>
      </c>
      <c r="E258" s="14" t="s">
        <v>97</v>
      </c>
      <c r="F258" s="17" t="s">
        <v>760</v>
      </c>
      <c r="G258" s="10" t="s">
        <v>17</v>
      </c>
      <c r="H258" s="12">
        <v>45082</v>
      </c>
      <c r="I258" s="10">
        <v>1</v>
      </c>
      <c r="J258" s="10" t="s">
        <v>781</v>
      </c>
      <c r="K258" s="10">
        <v>2023</v>
      </c>
    </row>
    <row r="259" spans="1:11" x14ac:dyDescent="0.2">
      <c r="A259" s="17" t="s">
        <v>766</v>
      </c>
      <c r="B259" s="10" t="s">
        <v>765</v>
      </c>
      <c r="C259" s="14" t="s">
        <v>764</v>
      </c>
      <c r="D259" s="10" t="s">
        <v>13</v>
      </c>
      <c r="E259" s="14" t="s">
        <v>506</v>
      </c>
      <c r="F259" s="10" t="s">
        <v>893</v>
      </c>
      <c r="G259" s="10" t="s">
        <v>17</v>
      </c>
      <c r="H259" s="12">
        <v>45082</v>
      </c>
      <c r="I259" s="10">
        <v>1</v>
      </c>
      <c r="J259" s="10" t="s">
        <v>781</v>
      </c>
      <c r="K259" s="10">
        <v>2023</v>
      </c>
    </row>
    <row r="260" spans="1:11" x14ac:dyDescent="0.2">
      <c r="A260" s="17" t="s">
        <v>767</v>
      </c>
      <c r="B260" s="10" t="s">
        <v>769</v>
      </c>
      <c r="C260" s="14" t="s">
        <v>768</v>
      </c>
      <c r="D260" s="10" t="s">
        <v>13</v>
      </c>
      <c r="E260" s="14" t="s">
        <v>507</v>
      </c>
      <c r="F260" s="10" t="s">
        <v>894</v>
      </c>
      <c r="G260" s="10" t="s">
        <v>17</v>
      </c>
      <c r="H260" s="12">
        <v>44970</v>
      </c>
      <c r="I260" s="10">
        <v>1</v>
      </c>
      <c r="J260" s="10" t="s">
        <v>776</v>
      </c>
      <c r="K260" s="10">
        <v>2023</v>
      </c>
    </row>
    <row r="261" spans="1:11" x14ac:dyDescent="0.2">
      <c r="A261" s="17" t="s">
        <v>767</v>
      </c>
      <c r="B261" s="10" t="s">
        <v>771</v>
      </c>
      <c r="C261" s="14" t="s">
        <v>770</v>
      </c>
      <c r="D261" s="10" t="s">
        <v>674</v>
      </c>
      <c r="E261" s="14" t="s">
        <v>507</v>
      </c>
      <c r="F261" s="10" t="s">
        <v>894</v>
      </c>
      <c r="G261" s="10" t="s">
        <v>17</v>
      </c>
      <c r="H261" s="12">
        <v>44970</v>
      </c>
      <c r="I261" s="10">
        <v>1</v>
      </c>
      <c r="J261" s="10" t="s">
        <v>776</v>
      </c>
      <c r="K261" s="10">
        <v>2023</v>
      </c>
    </row>
    <row r="262" spans="1:11" x14ac:dyDescent="0.2">
      <c r="A262" s="17" t="s">
        <v>784</v>
      </c>
      <c r="B262" s="10" t="s">
        <v>787</v>
      </c>
      <c r="C262" s="14" t="s">
        <v>786</v>
      </c>
      <c r="D262" s="10" t="s">
        <v>116</v>
      </c>
      <c r="E262" s="14" t="s">
        <v>16</v>
      </c>
      <c r="F262" s="17" t="s">
        <v>785</v>
      </c>
      <c r="G262" s="10" t="s">
        <v>17</v>
      </c>
      <c r="H262" s="12">
        <v>45117</v>
      </c>
      <c r="I262" s="10">
        <v>1</v>
      </c>
      <c r="J262" s="10" t="s">
        <v>782</v>
      </c>
      <c r="K262" s="10">
        <v>2023</v>
      </c>
    </row>
    <row r="263" spans="1:11" x14ac:dyDescent="0.2">
      <c r="A263" s="17" t="s">
        <v>784</v>
      </c>
      <c r="B263" s="10" t="s">
        <v>789</v>
      </c>
      <c r="C263" s="14" t="s">
        <v>788</v>
      </c>
      <c r="D263" s="10" t="s">
        <v>13</v>
      </c>
      <c r="E263" s="14" t="s">
        <v>16</v>
      </c>
      <c r="F263" s="17" t="s">
        <v>785</v>
      </c>
      <c r="G263" s="10" t="s">
        <v>17</v>
      </c>
      <c r="H263" s="12">
        <v>45117</v>
      </c>
      <c r="I263" s="10">
        <v>1</v>
      </c>
      <c r="J263" s="10" t="s">
        <v>782</v>
      </c>
      <c r="K263" s="10">
        <v>2023</v>
      </c>
    </row>
    <row r="264" spans="1:11" x14ac:dyDescent="0.2">
      <c r="A264" s="17" t="s">
        <v>784</v>
      </c>
      <c r="B264" s="10" t="s">
        <v>790</v>
      </c>
      <c r="C264" s="14" t="s">
        <v>791</v>
      </c>
      <c r="D264" s="10" t="s">
        <v>13</v>
      </c>
      <c r="E264" s="14" t="s">
        <v>16</v>
      </c>
      <c r="F264" s="17" t="s">
        <v>785</v>
      </c>
      <c r="G264" s="10" t="s">
        <v>17</v>
      </c>
      <c r="H264" s="12">
        <v>45117</v>
      </c>
      <c r="I264" s="10">
        <v>1</v>
      </c>
      <c r="J264" s="10" t="s">
        <v>782</v>
      </c>
      <c r="K264" s="10">
        <v>2023</v>
      </c>
    </row>
    <row r="265" spans="1:11" x14ac:dyDescent="0.2">
      <c r="A265" s="17" t="s">
        <v>792</v>
      </c>
      <c r="B265" s="10" t="s">
        <v>796</v>
      </c>
      <c r="C265" s="14" t="s">
        <v>795</v>
      </c>
      <c r="D265" s="10" t="s">
        <v>113</v>
      </c>
      <c r="E265" s="17" t="s">
        <v>793</v>
      </c>
      <c r="F265" s="17" t="s">
        <v>794</v>
      </c>
      <c r="G265" s="10" t="s">
        <v>17</v>
      </c>
      <c r="H265" s="12">
        <v>45117</v>
      </c>
      <c r="I265" s="10">
        <v>1</v>
      </c>
      <c r="J265" s="10" t="s">
        <v>782</v>
      </c>
      <c r="K265" s="10">
        <v>2023</v>
      </c>
    </row>
    <row r="266" spans="1:11" x14ac:dyDescent="0.2">
      <c r="A266" s="17" t="s">
        <v>792</v>
      </c>
      <c r="B266" s="10" t="s">
        <v>798</v>
      </c>
      <c r="C266" s="14" t="s">
        <v>797</v>
      </c>
      <c r="D266" s="10" t="s">
        <v>116</v>
      </c>
      <c r="E266" s="17" t="s">
        <v>793</v>
      </c>
      <c r="F266" s="17" t="s">
        <v>794</v>
      </c>
      <c r="G266" s="10" t="s">
        <v>17</v>
      </c>
      <c r="H266" s="12">
        <v>45117</v>
      </c>
      <c r="I266" s="10">
        <v>1</v>
      </c>
      <c r="J266" s="10" t="s">
        <v>782</v>
      </c>
      <c r="K266" s="10">
        <v>2023</v>
      </c>
    </row>
    <row r="267" spans="1:11" x14ac:dyDescent="0.2">
      <c r="A267" s="17" t="s">
        <v>792</v>
      </c>
      <c r="B267" s="10" t="s">
        <v>800</v>
      </c>
      <c r="C267" s="14" t="s">
        <v>799</v>
      </c>
      <c r="D267" s="10" t="s">
        <v>116</v>
      </c>
      <c r="E267" s="17" t="s">
        <v>793</v>
      </c>
      <c r="F267" s="17" t="s">
        <v>794</v>
      </c>
      <c r="G267" s="10" t="s">
        <v>17</v>
      </c>
      <c r="H267" s="12">
        <v>45117</v>
      </c>
      <c r="I267" s="10">
        <v>1</v>
      </c>
      <c r="J267" s="10" t="s">
        <v>782</v>
      </c>
      <c r="K267" s="10">
        <v>2023</v>
      </c>
    </row>
    <row r="268" spans="1:11" x14ac:dyDescent="0.2">
      <c r="A268" s="17" t="s">
        <v>792</v>
      </c>
      <c r="B268" s="10" t="s">
        <v>802</v>
      </c>
      <c r="C268" s="14" t="s">
        <v>801</v>
      </c>
      <c r="D268" s="10" t="s">
        <v>13</v>
      </c>
      <c r="E268" s="17" t="s">
        <v>793</v>
      </c>
      <c r="F268" s="17" t="s">
        <v>794</v>
      </c>
      <c r="G268" s="10" t="s">
        <v>17</v>
      </c>
      <c r="H268" s="12">
        <v>45117</v>
      </c>
      <c r="I268" s="10">
        <v>1</v>
      </c>
      <c r="J268" s="10" t="s">
        <v>782</v>
      </c>
      <c r="K268" s="10">
        <v>2023</v>
      </c>
    </row>
    <row r="269" spans="1:11" x14ac:dyDescent="0.2">
      <c r="A269" s="17" t="s">
        <v>792</v>
      </c>
      <c r="B269" s="10" t="s">
        <v>804</v>
      </c>
      <c r="C269" s="14" t="s">
        <v>803</v>
      </c>
      <c r="D269" s="10" t="s">
        <v>113</v>
      </c>
      <c r="E269" s="17" t="s">
        <v>793</v>
      </c>
      <c r="F269" s="17" t="s">
        <v>794</v>
      </c>
      <c r="G269" s="10" t="s">
        <v>17</v>
      </c>
      <c r="H269" s="12">
        <v>45117</v>
      </c>
      <c r="I269" s="10">
        <v>1</v>
      </c>
      <c r="J269" s="10" t="s">
        <v>782</v>
      </c>
      <c r="K269" s="10">
        <v>2023</v>
      </c>
    </row>
    <row r="270" spans="1:11" x14ac:dyDescent="0.2">
      <c r="A270" s="17" t="s">
        <v>792</v>
      </c>
      <c r="B270" s="10" t="s">
        <v>806</v>
      </c>
      <c r="C270" s="14" t="s">
        <v>805</v>
      </c>
      <c r="D270" s="10" t="s">
        <v>29</v>
      </c>
      <c r="E270" s="17" t="s">
        <v>793</v>
      </c>
      <c r="F270" s="17" t="s">
        <v>794</v>
      </c>
      <c r="G270" s="10" t="s">
        <v>17</v>
      </c>
      <c r="H270" s="12">
        <v>45117</v>
      </c>
      <c r="I270" s="10">
        <v>1</v>
      </c>
      <c r="J270" s="10" t="s">
        <v>782</v>
      </c>
      <c r="K270" s="10">
        <v>2023</v>
      </c>
    </row>
    <row r="271" spans="1:11" x14ac:dyDescent="0.2">
      <c r="A271" s="17" t="s">
        <v>809</v>
      </c>
      <c r="B271" s="10" t="s">
        <v>808</v>
      </c>
      <c r="C271" s="14" t="s">
        <v>807</v>
      </c>
      <c r="D271" s="10" t="s">
        <v>553</v>
      </c>
      <c r="E271" s="17" t="s">
        <v>97</v>
      </c>
      <c r="F271" s="10" t="s">
        <v>810</v>
      </c>
      <c r="G271" s="10" t="s">
        <v>17</v>
      </c>
      <c r="H271" s="12">
        <v>45117</v>
      </c>
      <c r="I271" s="10">
        <v>1</v>
      </c>
      <c r="J271" s="10" t="s">
        <v>782</v>
      </c>
      <c r="K271" s="10">
        <v>2023</v>
      </c>
    </row>
    <row r="272" spans="1:11" x14ac:dyDescent="0.2">
      <c r="A272" s="17" t="s">
        <v>809</v>
      </c>
      <c r="B272" s="10" t="s">
        <v>812</v>
      </c>
      <c r="C272" s="14" t="s">
        <v>811</v>
      </c>
      <c r="D272" s="10" t="s">
        <v>637</v>
      </c>
      <c r="E272" s="17" t="s">
        <v>97</v>
      </c>
      <c r="F272" s="10" t="s">
        <v>810</v>
      </c>
      <c r="G272" s="10" t="s">
        <v>17</v>
      </c>
      <c r="H272" s="12">
        <v>45117</v>
      </c>
      <c r="I272" s="10">
        <v>1</v>
      </c>
      <c r="J272" s="10" t="s">
        <v>782</v>
      </c>
      <c r="K272" s="10">
        <v>2023</v>
      </c>
    </row>
    <row r="273" spans="1:11" x14ac:dyDescent="0.2">
      <c r="A273" s="17" t="s">
        <v>815</v>
      </c>
      <c r="B273" s="10" t="s">
        <v>814</v>
      </c>
      <c r="C273" s="14" t="s">
        <v>813</v>
      </c>
      <c r="D273" s="10" t="s">
        <v>44</v>
      </c>
      <c r="E273" s="10" t="s">
        <v>512</v>
      </c>
      <c r="F273" s="10" t="s">
        <v>894</v>
      </c>
      <c r="G273" s="10" t="s">
        <v>10</v>
      </c>
      <c r="H273" s="12">
        <v>45125</v>
      </c>
      <c r="I273" s="10">
        <v>1</v>
      </c>
      <c r="J273" s="10" t="s">
        <v>782</v>
      </c>
      <c r="K273" s="10">
        <v>2023</v>
      </c>
    </row>
    <row r="274" spans="1:11" x14ac:dyDescent="0.2">
      <c r="A274" s="10" t="s">
        <v>110</v>
      </c>
      <c r="B274" s="10" t="s">
        <v>819</v>
      </c>
      <c r="C274" s="10" t="s">
        <v>818</v>
      </c>
      <c r="D274" s="10" t="s">
        <v>116</v>
      </c>
      <c r="E274" s="10" t="s">
        <v>504</v>
      </c>
      <c r="F274" s="10" t="s">
        <v>513</v>
      </c>
      <c r="G274" s="10" t="s">
        <v>10</v>
      </c>
      <c r="H274" s="12">
        <v>45061</v>
      </c>
      <c r="I274" s="10">
        <v>1</v>
      </c>
      <c r="J274" s="10" t="s">
        <v>780</v>
      </c>
      <c r="K274" s="10">
        <v>2023</v>
      </c>
    </row>
    <row r="275" spans="1:11" x14ac:dyDescent="0.2">
      <c r="A275" s="10" t="s">
        <v>110</v>
      </c>
      <c r="B275" s="10" t="s">
        <v>823</v>
      </c>
      <c r="C275" s="10" t="s">
        <v>820</v>
      </c>
      <c r="D275" s="10" t="s">
        <v>116</v>
      </c>
      <c r="E275" s="10" t="s">
        <v>504</v>
      </c>
      <c r="F275" s="10" t="s">
        <v>513</v>
      </c>
      <c r="G275" s="10" t="s">
        <v>10</v>
      </c>
      <c r="H275" s="12">
        <v>45061</v>
      </c>
      <c r="I275" s="10">
        <v>1</v>
      </c>
      <c r="J275" s="10" t="s">
        <v>780</v>
      </c>
      <c r="K275" s="10">
        <v>2023</v>
      </c>
    </row>
    <row r="276" spans="1:11" x14ac:dyDescent="0.2">
      <c r="A276" s="10" t="s">
        <v>110</v>
      </c>
      <c r="B276" s="10" t="s">
        <v>822</v>
      </c>
      <c r="C276" s="10" t="s">
        <v>821</v>
      </c>
      <c r="D276" s="10" t="s">
        <v>116</v>
      </c>
      <c r="E276" s="10" t="s">
        <v>504</v>
      </c>
      <c r="F276" s="10" t="s">
        <v>513</v>
      </c>
      <c r="G276" s="10" t="s">
        <v>10</v>
      </c>
      <c r="H276" s="12">
        <v>45061</v>
      </c>
      <c r="I276" s="10">
        <v>1</v>
      </c>
      <c r="J276" s="10" t="s">
        <v>780</v>
      </c>
      <c r="K276" s="10">
        <v>2023</v>
      </c>
    </row>
    <row r="277" spans="1:11" x14ac:dyDescent="0.2">
      <c r="A277" s="10" t="s">
        <v>110</v>
      </c>
      <c r="B277" s="10" t="s">
        <v>825</v>
      </c>
      <c r="C277" s="10" t="s">
        <v>824</v>
      </c>
      <c r="D277" s="10" t="s">
        <v>116</v>
      </c>
      <c r="E277" s="10" t="s">
        <v>504</v>
      </c>
      <c r="F277" s="10" t="s">
        <v>513</v>
      </c>
      <c r="G277" s="10" t="s">
        <v>10</v>
      </c>
      <c r="H277" s="12">
        <v>45061</v>
      </c>
      <c r="I277" s="10">
        <v>1</v>
      </c>
      <c r="J277" s="10" t="s">
        <v>780</v>
      </c>
      <c r="K277" s="10">
        <v>2023</v>
      </c>
    </row>
    <row r="278" spans="1:11" x14ac:dyDescent="0.2">
      <c r="A278" s="10" t="s">
        <v>110</v>
      </c>
      <c r="B278" s="10" t="s">
        <v>823</v>
      </c>
      <c r="C278" s="10" t="s">
        <v>826</v>
      </c>
      <c r="D278" s="10" t="s">
        <v>642</v>
      </c>
      <c r="E278" s="10" t="s">
        <v>504</v>
      </c>
      <c r="F278" s="10" t="s">
        <v>513</v>
      </c>
      <c r="G278" s="10" t="s">
        <v>10</v>
      </c>
      <c r="H278" s="12">
        <v>45061</v>
      </c>
      <c r="I278" s="10">
        <v>1</v>
      </c>
      <c r="J278" s="10" t="s">
        <v>780</v>
      </c>
      <c r="K278" s="10">
        <v>2023</v>
      </c>
    </row>
    <row r="279" spans="1:11" x14ac:dyDescent="0.2">
      <c r="A279" s="17" t="s">
        <v>828</v>
      </c>
      <c r="B279" s="10" t="s">
        <v>830</v>
      </c>
      <c r="C279" s="10" t="s">
        <v>829</v>
      </c>
      <c r="D279" s="10" t="s">
        <v>44</v>
      </c>
      <c r="E279" s="14" t="s">
        <v>584</v>
      </c>
      <c r="F279" s="10" t="s">
        <v>894</v>
      </c>
      <c r="G279" s="10" t="s">
        <v>10</v>
      </c>
      <c r="H279" s="12">
        <v>44951</v>
      </c>
      <c r="I279" s="10">
        <v>1</v>
      </c>
      <c r="J279" s="10" t="s">
        <v>777</v>
      </c>
      <c r="K279" s="10">
        <v>2023</v>
      </c>
    </row>
    <row r="280" spans="1:11" x14ac:dyDescent="0.2">
      <c r="A280" s="17" t="s">
        <v>828</v>
      </c>
      <c r="B280" s="10" t="s">
        <v>833</v>
      </c>
      <c r="C280" s="10" t="s">
        <v>832</v>
      </c>
      <c r="D280" s="10" t="s">
        <v>25</v>
      </c>
      <c r="E280" s="14" t="s">
        <v>584</v>
      </c>
      <c r="F280" s="10" t="s">
        <v>894</v>
      </c>
      <c r="G280" s="10" t="s">
        <v>10</v>
      </c>
      <c r="H280" s="12">
        <v>45099</v>
      </c>
      <c r="I280" s="10">
        <v>1</v>
      </c>
      <c r="J280" s="10" t="s">
        <v>781</v>
      </c>
      <c r="K280" s="10">
        <v>2023</v>
      </c>
    </row>
    <row r="281" spans="1:11" x14ac:dyDescent="0.2">
      <c r="A281" s="17" t="s">
        <v>828</v>
      </c>
      <c r="B281" s="10" t="s">
        <v>835</v>
      </c>
      <c r="C281" s="10" t="s">
        <v>834</v>
      </c>
      <c r="D281" s="10" t="s">
        <v>25</v>
      </c>
      <c r="E281" s="14" t="s">
        <v>584</v>
      </c>
      <c r="F281" s="10" t="s">
        <v>894</v>
      </c>
      <c r="G281" s="10" t="s">
        <v>10</v>
      </c>
      <c r="H281" s="12">
        <v>45099</v>
      </c>
      <c r="I281" s="10">
        <v>1</v>
      </c>
      <c r="J281" s="10" t="s">
        <v>781</v>
      </c>
      <c r="K281" s="10">
        <v>2023</v>
      </c>
    </row>
    <row r="282" spans="1:11" x14ac:dyDescent="0.2">
      <c r="A282" s="17" t="s">
        <v>828</v>
      </c>
      <c r="B282" s="10" t="s">
        <v>836</v>
      </c>
      <c r="C282" s="10" t="s">
        <v>831</v>
      </c>
      <c r="D282" s="10" t="s">
        <v>25</v>
      </c>
      <c r="E282" s="14" t="s">
        <v>584</v>
      </c>
      <c r="F282" s="10" t="s">
        <v>894</v>
      </c>
      <c r="G282" s="10" t="s">
        <v>17</v>
      </c>
      <c r="H282" s="12">
        <v>45099</v>
      </c>
      <c r="I282" s="10">
        <v>1</v>
      </c>
      <c r="J282" s="10" t="s">
        <v>781</v>
      </c>
      <c r="K282" s="10">
        <v>2023</v>
      </c>
    </row>
    <row r="283" spans="1:11" x14ac:dyDescent="0.2">
      <c r="A283" s="17" t="s">
        <v>837</v>
      </c>
      <c r="B283" s="10" t="s">
        <v>838</v>
      </c>
      <c r="C283" s="10" t="s">
        <v>839</v>
      </c>
      <c r="D283" s="10" t="s">
        <v>13</v>
      </c>
      <c r="E283" s="14" t="s">
        <v>304</v>
      </c>
      <c r="F283" s="10" t="s">
        <v>894</v>
      </c>
      <c r="G283" s="10" t="s">
        <v>17</v>
      </c>
      <c r="H283" s="12">
        <v>44973</v>
      </c>
      <c r="I283" s="10">
        <v>1</v>
      </c>
      <c r="J283" s="10" t="s">
        <v>776</v>
      </c>
      <c r="K283" s="10">
        <v>2023</v>
      </c>
    </row>
    <row r="284" spans="1:11" x14ac:dyDescent="0.2">
      <c r="A284" s="14" t="s">
        <v>840</v>
      </c>
      <c r="B284" s="10" t="s">
        <v>841</v>
      </c>
      <c r="C284" s="10" t="s">
        <v>842</v>
      </c>
      <c r="D284" s="10" t="s">
        <v>44</v>
      </c>
      <c r="E284" s="14" t="s">
        <v>504</v>
      </c>
      <c r="F284" s="14" t="s">
        <v>898</v>
      </c>
      <c r="G284" s="10" t="s">
        <v>10</v>
      </c>
      <c r="H284" s="12">
        <v>45064</v>
      </c>
      <c r="I284" s="10">
        <v>1</v>
      </c>
      <c r="J284" s="10" t="s">
        <v>780</v>
      </c>
      <c r="K284" s="10">
        <v>2023</v>
      </c>
    </row>
    <row r="285" spans="1:11" x14ac:dyDescent="0.2">
      <c r="A285" s="14" t="s">
        <v>840</v>
      </c>
      <c r="B285" s="10" t="s">
        <v>844</v>
      </c>
      <c r="C285" s="10" t="s">
        <v>843</v>
      </c>
      <c r="D285" s="10" t="s">
        <v>13</v>
      </c>
      <c r="E285" s="14" t="s">
        <v>504</v>
      </c>
      <c r="F285" s="14" t="s">
        <v>898</v>
      </c>
      <c r="G285" s="10" t="s">
        <v>10</v>
      </c>
      <c r="H285" s="12">
        <v>45064</v>
      </c>
      <c r="I285" s="10">
        <v>1</v>
      </c>
      <c r="J285" s="10" t="s">
        <v>780</v>
      </c>
      <c r="K285" s="10">
        <v>2023</v>
      </c>
    </row>
    <row r="286" spans="1:11" x14ac:dyDescent="0.2">
      <c r="A286" s="14" t="s">
        <v>840</v>
      </c>
      <c r="B286" s="10" t="s">
        <v>846</v>
      </c>
      <c r="C286" s="10" t="s">
        <v>845</v>
      </c>
      <c r="D286" s="10" t="s">
        <v>13</v>
      </c>
      <c r="E286" s="14" t="s">
        <v>504</v>
      </c>
      <c r="F286" s="14" t="s">
        <v>898</v>
      </c>
      <c r="G286" s="10" t="s">
        <v>10</v>
      </c>
      <c r="H286" s="12">
        <v>45064</v>
      </c>
      <c r="I286" s="10">
        <v>1</v>
      </c>
      <c r="J286" s="10" t="s">
        <v>780</v>
      </c>
      <c r="K286" s="10">
        <v>2023</v>
      </c>
    </row>
    <row r="287" spans="1:11" x14ac:dyDescent="0.2">
      <c r="A287" s="14" t="s">
        <v>840</v>
      </c>
      <c r="B287" s="10" t="s">
        <v>848</v>
      </c>
      <c r="C287" s="10" t="s">
        <v>847</v>
      </c>
      <c r="D287" s="10" t="s">
        <v>13</v>
      </c>
      <c r="E287" s="14" t="s">
        <v>504</v>
      </c>
      <c r="F287" s="14" t="s">
        <v>898</v>
      </c>
      <c r="G287" s="10" t="s">
        <v>10</v>
      </c>
      <c r="H287" s="12">
        <v>45064</v>
      </c>
      <c r="I287" s="10">
        <v>1</v>
      </c>
      <c r="J287" s="10" t="s">
        <v>780</v>
      </c>
      <c r="K287" s="10">
        <v>2023</v>
      </c>
    </row>
    <row r="288" spans="1:11" x14ac:dyDescent="0.2">
      <c r="A288" s="14" t="s">
        <v>840</v>
      </c>
      <c r="B288" s="10" t="s">
        <v>850</v>
      </c>
      <c r="C288" s="10" t="s">
        <v>849</v>
      </c>
      <c r="D288" s="10" t="s">
        <v>44</v>
      </c>
      <c r="E288" s="14" t="s">
        <v>504</v>
      </c>
      <c r="F288" s="14" t="s">
        <v>898</v>
      </c>
      <c r="G288" s="10" t="s">
        <v>17</v>
      </c>
      <c r="H288" s="12">
        <v>45064</v>
      </c>
      <c r="I288" s="10">
        <v>1</v>
      </c>
      <c r="J288" s="10" t="s">
        <v>780</v>
      </c>
      <c r="K288" s="10">
        <v>2023</v>
      </c>
    </row>
    <row r="289" spans="1:11" x14ac:dyDescent="0.2">
      <c r="A289" s="14" t="s">
        <v>840</v>
      </c>
      <c r="B289" s="10" t="s">
        <v>852</v>
      </c>
      <c r="C289" s="10" t="s">
        <v>851</v>
      </c>
      <c r="D289" s="10" t="s">
        <v>44</v>
      </c>
      <c r="E289" s="14" t="s">
        <v>504</v>
      </c>
      <c r="F289" s="14" t="s">
        <v>898</v>
      </c>
      <c r="G289" s="10" t="s">
        <v>10</v>
      </c>
      <c r="H289" s="12">
        <v>45064</v>
      </c>
      <c r="I289" s="10">
        <v>1</v>
      </c>
      <c r="J289" s="10" t="s">
        <v>780</v>
      </c>
      <c r="K289" s="10">
        <v>2023</v>
      </c>
    </row>
    <row r="290" spans="1:11" x14ac:dyDescent="0.2">
      <c r="A290" s="14" t="s">
        <v>840</v>
      </c>
      <c r="B290" s="10" t="s">
        <v>853</v>
      </c>
      <c r="C290" s="10" t="s">
        <v>854</v>
      </c>
      <c r="D290" s="10" t="s">
        <v>44</v>
      </c>
      <c r="E290" s="14" t="s">
        <v>504</v>
      </c>
      <c r="F290" s="14" t="s">
        <v>898</v>
      </c>
      <c r="G290" s="10" t="s">
        <v>10</v>
      </c>
      <c r="H290" s="12">
        <v>45070</v>
      </c>
      <c r="I290" s="10">
        <v>1</v>
      </c>
      <c r="J290" s="10" t="s">
        <v>780</v>
      </c>
      <c r="K290" s="10">
        <v>2023</v>
      </c>
    </row>
    <row r="291" spans="1:11" x14ac:dyDescent="0.2">
      <c r="A291" s="14" t="s">
        <v>840</v>
      </c>
      <c r="B291" s="10" t="s">
        <v>856</v>
      </c>
      <c r="C291" s="10" t="s">
        <v>855</v>
      </c>
      <c r="D291" s="10" t="s">
        <v>44</v>
      </c>
      <c r="E291" s="14" t="s">
        <v>504</v>
      </c>
      <c r="F291" s="14" t="s">
        <v>898</v>
      </c>
      <c r="G291" s="10" t="s">
        <v>10</v>
      </c>
      <c r="H291" s="12">
        <v>45070</v>
      </c>
      <c r="I291" s="10">
        <v>1</v>
      </c>
      <c r="J291" s="10" t="s">
        <v>780</v>
      </c>
      <c r="K291" s="10">
        <v>2023</v>
      </c>
    </row>
    <row r="292" spans="1:11" x14ac:dyDescent="0.2">
      <c r="A292" s="14" t="s">
        <v>840</v>
      </c>
      <c r="B292" s="10" t="s">
        <v>858</v>
      </c>
      <c r="C292" s="10" t="s">
        <v>857</v>
      </c>
      <c r="D292" s="10" t="s">
        <v>25</v>
      </c>
      <c r="E292" s="14" t="s">
        <v>504</v>
      </c>
      <c r="F292" s="14" t="s">
        <v>898</v>
      </c>
      <c r="G292" s="10" t="s">
        <v>17</v>
      </c>
      <c r="H292" s="12">
        <v>45070</v>
      </c>
      <c r="I292" s="10">
        <v>1</v>
      </c>
      <c r="J292" s="10" t="s">
        <v>780</v>
      </c>
      <c r="K292" s="10">
        <v>2023</v>
      </c>
    </row>
    <row r="293" spans="1:11" x14ac:dyDescent="0.2">
      <c r="A293" s="14" t="s">
        <v>859</v>
      </c>
      <c r="B293" s="10" t="s">
        <v>862</v>
      </c>
      <c r="C293" s="10" t="s">
        <v>861</v>
      </c>
      <c r="D293" s="10" t="s">
        <v>13</v>
      </c>
      <c r="E293" s="14" t="s">
        <v>246</v>
      </c>
      <c r="F293" s="14" t="s">
        <v>860</v>
      </c>
      <c r="G293" s="10" t="s">
        <v>17</v>
      </c>
      <c r="H293" s="12">
        <v>45070</v>
      </c>
      <c r="I293" s="10">
        <v>1</v>
      </c>
      <c r="J293" s="10" t="s">
        <v>780</v>
      </c>
      <c r="K293" s="10">
        <v>2023</v>
      </c>
    </row>
    <row r="294" spans="1:11" x14ac:dyDescent="0.2">
      <c r="A294" s="14" t="s">
        <v>859</v>
      </c>
      <c r="B294" s="10" t="s">
        <v>864</v>
      </c>
      <c r="C294" s="10" t="s">
        <v>863</v>
      </c>
      <c r="D294" s="10" t="s">
        <v>13</v>
      </c>
      <c r="E294" s="14" t="s">
        <v>246</v>
      </c>
      <c r="F294" s="14" t="s">
        <v>860</v>
      </c>
      <c r="G294" s="10" t="s">
        <v>17</v>
      </c>
      <c r="H294" s="12">
        <v>45089</v>
      </c>
      <c r="I294" s="10">
        <v>1</v>
      </c>
      <c r="J294" s="10" t="s">
        <v>781</v>
      </c>
      <c r="K294" s="10">
        <v>2023</v>
      </c>
    </row>
    <row r="295" spans="1:11" x14ac:dyDescent="0.2">
      <c r="A295" s="17" t="s">
        <v>865</v>
      </c>
      <c r="B295" s="10" t="s">
        <v>867</v>
      </c>
      <c r="C295" s="10" t="s">
        <v>868</v>
      </c>
      <c r="D295" s="10" t="s">
        <v>13</v>
      </c>
      <c r="E295" s="17" t="s">
        <v>81</v>
      </c>
      <c r="F295" s="14" t="s">
        <v>866</v>
      </c>
      <c r="G295" s="10" t="s">
        <v>17</v>
      </c>
      <c r="H295" s="12">
        <v>45070</v>
      </c>
      <c r="I295" s="10">
        <v>1</v>
      </c>
      <c r="J295" s="10" t="s">
        <v>780</v>
      </c>
      <c r="K295" s="10">
        <v>2023</v>
      </c>
    </row>
    <row r="296" spans="1:11" x14ac:dyDescent="0.2">
      <c r="A296" s="17" t="s">
        <v>869</v>
      </c>
      <c r="B296" s="10" t="s">
        <v>872</v>
      </c>
      <c r="C296" s="10" t="s">
        <v>873</v>
      </c>
      <c r="D296" s="10" t="s">
        <v>370</v>
      </c>
      <c r="E296" s="17" t="s">
        <v>870</v>
      </c>
      <c r="F296" s="17" t="s">
        <v>871</v>
      </c>
      <c r="G296" s="10" t="s">
        <v>17</v>
      </c>
      <c r="H296" s="12">
        <v>45135</v>
      </c>
      <c r="I296" s="10">
        <v>1</v>
      </c>
      <c r="J296" s="10" t="s">
        <v>782</v>
      </c>
      <c r="K296" s="10">
        <v>2023</v>
      </c>
    </row>
    <row r="297" spans="1:11" x14ac:dyDescent="0.2">
      <c r="A297" s="14" t="s">
        <v>874</v>
      </c>
      <c r="B297" s="10" t="s">
        <v>876</v>
      </c>
      <c r="C297" s="10" t="s">
        <v>875</v>
      </c>
      <c r="D297" s="10" t="s">
        <v>13</v>
      </c>
      <c r="E297" s="14" t="s">
        <v>246</v>
      </c>
      <c r="F297" s="10" t="s">
        <v>894</v>
      </c>
      <c r="G297" s="10" t="s">
        <v>17</v>
      </c>
      <c r="H297" s="12">
        <v>45070</v>
      </c>
      <c r="I297" s="10">
        <v>1</v>
      </c>
      <c r="J297" s="10" t="s">
        <v>780</v>
      </c>
      <c r="K297" s="10">
        <v>2023</v>
      </c>
    </row>
    <row r="298" spans="1:11" x14ac:dyDescent="0.2">
      <c r="A298" s="14" t="s">
        <v>874</v>
      </c>
      <c r="B298" s="10" t="s">
        <v>902</v>
      </c>
      <c r="C298" s="10" t="s">
        <v>903</v>
      </c>
      <c r="D298" s="10" t="s">
        <v>29</v>
      </c>
      <c r="E298" s="14" t="s">
        <v>246</v>
      </c>
      <c r="F298" s="10" t="s">
        <v>894</v>
      </c>
      <c r="G298" s="10" t="s">
        <v>17</v>
      </c>
      <c r="H298" s="12">
        <v>45070</v>
      </c>
      <c r="I298" s="10">
        <v>1</v>
      </c>
      <c r="J298" s="10" t="s">
        <v>780</v>
      </c>
      <c r="K298" s="10">
        <v>2023</v>
      </c>
    </row>
    <row r="299" spans="1:11" x14ac:dyDescent="0.2">
      <c r="A299" s="17" t="s">
        <v>877</v>
      </c>
      <c r="B299" s="10" t="s">
        <v>880</v>
      </c>
      <c r="C299" s="10" t="s">
        <v>879</v>
      </c>
      <c r="D299" s="10" t="s">
        <v>637</v>
      </c>
      <c r="E299" s="17" t="s">
        <v>97</v>
      </c>
      <c r="F299" s="17" t="s">
        <v>878</v>
      </c>
      <c r="G299" s="10" t="s">
        <v>17</v>
      </c>
      <c r="H299" s="12">
        <v>45135</v>
      </c>
      <c r="I299" s="10">
        <v>1</v>
      </c>
      <c r="J299" s="10" t="s">
        <v>782</v>
      </c>
      <c r="K299" s="10">
        <v>2023</v>
      </c>
    </row>
    <row r="300" spans="1:11" x14ac:dyDescent="0.2">
      <c r="A300" s="17" t="s">
        <v>877</v>
      </c>
      <c r="B300" s="10" t="s">
        <v>882</v>
      </c>
      <c r="C300" s="10" t="s">
        <v>881</v>
      </c>
      <c r="D300" s="10" t="s">
        <v>637</v>
      </c>
      <c r="E300" s="17" t="s">
        <v>97</v>
      </c>
      <c r="F300" s="17" t="s">
        <v>878</v>
      </c>
      <c r="G300" s="10" t="s">
        <v>17</v>
      </c>
      <c r="H300" s="12">
        <v>45135</v>
      </c>
      <c r="I300" s="10">
        <v>1</v>
      </c>
      <c r="J300" s="10" t="s">
        <v>782</v>
      </c>
      <c r="K300" s="10">
        <v>2023</v>
      </c>
    </row>
    <row r="301" spans="1:11" x14ac:dyDescent="0.2">
      <c r="A301" s="10" t="s">
        <v>152</v>
      </c>
      <c r="B301" s="10" t="s">
        <v>883</v>
      </c>
      <c r="C301" s="10" t="s">
        <v>884</v>
      </c>
      <c r="D301" s="10" t="s">
        <v>13</v>
      </c>
      <c r="E301" s="10" t="s">
        <v>504</v>
      </c>
      <c r="F301" s="10" t="s">
        <v>895</v>
      </c>
      <c r="G301" s="10" t="s">
        <v>17</v>
      </c>
      <c r="H301" s="12">
        <v>45099</v>
      </c>
      <c r="I301" s="10">
        <v>1</v>
      </c>
      <c r="J301" s="10" t="s">
        <v>781</v>
      </c>
      <c r="K301" s="10">
        <v>2023</v>
      </c>
    </row>
    <row r="302" spans="1:11" x14ac:dyDescent="0.2">
      <c r="A302" s="10" t="s">
        <v>152</v>
      </c>
      <c r="B302" s="10" t="s">
        <v>885</v>
      </c>
      <c r="C302" s="10" t="s">
        <v>886</v>
      </c>
      <c r="D302" s="10" t="s">
        <v>116</v>
      </c>
      <c r="E302" s="10" t="s">
        <v>504</v>
      </c>
      <c r="F302" s="10" t="s">
        <v>895</v>
      </c>
      <c r="G302" s="10" t="s">
        <v>17</v>
      </c>
      <c r="H302" s="12">
        <v>45099</v>
      </c>
      <c r="I302" s="10">
        <v>1</v>
      </c>
      <c r="J302" s="10" t="s">
        <v>781</v>
      </c>
      <c r="K302" s="10">
        <v>2023</v>
      </c>
    </row>
    <row r="303" spans="1:11" x14ac:dyDescent="0.2">
      <c r="A303" s="10" t="s">
        <v>152</v>
      </c>
      <c r="B303" s="10" t="s">
        <v>887</v>
      </c>
      <c r="C303" s="10" t="s">
        <v>888</v>
      </c>
      <c r="D303" s="10" t="s">
        <v>44</v>
      </c>
      <c r="E303" s="10" t="s">
        <v>504</v>
      </c>
      <c r="F303" s="10" t="s">
        <v>895</v>
      </c>
      <c r="G303" s="10" t="s">
        <v>17</v>
      </c>
      <c r="H303" s="12">
        <v>45099</v>
      </c>
      <c r="I303" s="10">
        <v>1</v>
      </c>
      <c r="J303" s="10" t="s">
        <v>781</v>
      </c>
      <c r="K303" s="10">
        <v>2023</v>
      </c>
    </row>
    <row r="304" spans="1:11" x14ac:dyDescent="0.2">
      <c r="A304" s="10" t="s">
        <v>412</v>
      </c>
      <c r="B304" s="10" t="s">
        <v>890</v>
      </c>
      <c r="C304" t="s">
        <v>889</v>
      </c>
      <c r="D304" t="s">
        <v>25</v>
      </c>
      <c r="E304" s="10" t="s">
        <v>504</v>
      </c>
      <c r="F304" s="10" t="s">
        <v>894</v>
      </c>
      <c r="G304" s="10" t="s">
        <v>17</v>
      </c>
      <c r="H304" s="12">
        <v>45106</v>
      </c>
      <c r="I304" s="10">
        <v>1</v>
      </c>
      <c r="J304" s="10" t="s">
        <v>781</v>
      </c>
      <c r="K304" s="10">
        <v>2023</v>
      </c>
    </row>
    <row r="305" spans="1:11" x14ac:dyDescent="0.2">
      <c r="A305" s="10" t="s">
        <v>412</v>
      </c>
      <c r="B305" s="10" t="s">
        <v>892</v>
      </c>
      <c r="C305" t="s">
        <v>891</v>
      </c>
      <c r="D305" s="10" t="s">
        <v>13</v>
      </c>
      <c r="E305" s="10" t="s">
        <v>504</v>
      </c>
      <c r="F305" s="10" t="s">
        <v>894</v>
      </c>
      <c r="G305" s="10" t="s">
        <v>10</v>
      </c>
      <c r="H305" s="12">
        <v>45106</v>
      </c>
      <c r="I305" s="10">
        <v>1</v>
      </c>
      <c r="J305" s="10" t="s">
        <v>781</v>
      </c>
      <c r="K305" s="10">
        <v>2023</v>
      </c>
    </row>
    <row r="306" spans="1:11" x14ac:dyDescent="0.2">
      <c r="A306" s="10" t="s">
        <v>904</v>
      </c>
      <c r="B306" s="10" t="s">
        <v>906</v>
      </c>
      <c r="C306" s="10" t="s">
        <v>905</v>
      </c>
      <c r="D306" s="10" t="s">
        <v>642</v>
      </c>
      <c r="E306" s="10" t="s">
        <v>909</v>
      </c>
      <c r="F306" s="10" t="s">
        <v>907</v>
      </c>
      <c r="G306" s="10" t="s">
        <v>17</v>
      </c>
      <c r="H306" s="28">
        <v>45219</v>
      </c>
      <c r="I306" s="10">
        <v>1</v>
      </c>
      <c r="J306" s="10" t="s">
        <v>908</v>
      </c>
      <c r="K306" s="10">
        <v>2023</v>
      </c>
    </row>
    <row r="307" spans="1:11" x14ac:dyDescent="0.2">
      <c r="A307" s="10" t="s">
        <v>904</v>
      </c>
      <c r="B307" s="10" t="s">
        <v>910</v>
      </c>
      <c r="C307" s="10" t="s">
        <v>911</v>
      </c>
      <c r="D307" s="10" t="s">
        <v>13</v>
      </c>
      <c r="E307" s="10" t="s">
        <v>909</v>
      </c>
      <c r="F307" s="10" t="s">
        <v>907</v>
      </c>
      <c r="G307" s="10" t="s">
        <v>17</v>
      </c>
      <c r="H307" s="28">
        <v>45219</v>
      </c>
      <c r="I307" s="10">
        <v>1</v>
      </c>
      <c r="J307" s="10" t="s">
        <v>908</v>
      </c>
      <c r="K307" s="10">
        <v>2023</v>
      </c>
    </row>
    <row r="308" spans="1:11" x14ac:dyDescent="0.2">
      <c r="A308" s="17" t="s">
        <v>912</v>
      </c>
      <c r="B308" s="10" t="s">
        <v>913</v>
      </c>
      <c r="C308" s="29" t="s">
        <v>914</v>
      </c>
      <c r="D308" s="10" t="s">
        <v>13</v>
      </c>
      <c r="E308" s="14" t="s">
        <v>398</v>
      </c>
      <c r="F308" s="17" t="s">
        <v>915</v>
      </c>
      <c r="G308" s="10" t="s">
        <v>10</v>
      </c>
      <c r="H308" s="28">
        <v>45233</v>
      </c>
      <c r="I308" s="10">
        <v>1</v>
      </c>
      <c r="J308" s="10" t="s">
        <v>774</v>
      </c>
      <c r="K308" s="10">
        <v>2023</v>
      </c>
    </row>
    <row r="309" spans="1:11" x14ac:dyDescent="0.2">
      <c r="A309" s="17" t="s">
        <v>912</v>
      </c>
      <c r="B309" s="10" t="s">
        <v>916</v>
      </c>
      <c r="C309" s="29" t="s">
        <v>428</v>
      </c>
      <c r="D309" s="14" t="s">
        <v>131</v>
      </c>
      <c r="E309" s="14" t="s">
        <v>398</v>
      </c>
      <c r="F309" s="17" t="s">
        <v>915</v>
      </c>
      <c r="G309" s="10" t="s">
        <v>10</v>
      </c>
      <c r="H309" s="28">
        <v>45233</v>
      </c>
      <c r="I309" s="10">
        <v>1</v>
      </c>
      <c r="J309" s="10" t="s">
        <v>774</v>
      </c>
      <c r="K309" s="10">
        <v>2023</v>
      </c>
    </row>
    <row r="310" spans="1:11" x14ac:dyDescent="0.2">
      <c r="A310" s="17" t="s">
        <v>912</v>
      </c>
      <c r="B310" s="10" t="s">
        <v>918</v>
      </c>
      <c r="C310" s="29" t="s">
        <v>917</v>
      </c>
      <c r="D310" s="10" t="s">
        <v>44</v>
      </c>
      <c r="E310" s="14" t="s">
        <v>398</v>
      </c>
      <c r="F310" s="17" t="s">
        <v>915</v>
      </c>
      <c r="G310" s="10" t="s">
        <v>10</v>
      </c>
      <c r="H310" s="28">
        <v>45233</v>
      </c>
      <c r="I310" s="10">
        <v>1</v>
      </c>
      <c r="J310" s="10" t="s">
        <v>774</v>
      </c>
      <c r="K310" s="10">
        <v>2023</v>
      </c>
    </row>
    <row r="311" spans="1:11" x14ac:dyDescent="0.2">
      <c r="A311" s="17" t="s">
        <v>912</v>
      </c>
      <c r="B311" s="10" t="s">
        <v>920</v>
      </c>
      <c r="C311" s="29" t="s">
        <v>919</v>
      </c>
      <c r="D311" s="14" t="s">
        <v>370</v>
      </c>
      <c r="E311" s="14" t="s">
        <v>398</v>
      </c>
      <c r="F311" s="17" t="s">
        <v>915</v>
      </c>
      <c r="G311" s="10" t="s">
        <v>17</v>
      </c>
      <c r="H311" s="28">
        <v>45233</v>
      </c>
      <c r="I311" s="10">
        <v>1</v>
      </c>
      <c r="J311" s="10" t="s">
        <v>774</v>
      </c>
      <c r="K311" s="10">
        <v>2023</v>
      </c>
    </row>
    <row r="312" spans="1:11" x14ac:dyDescent="0.2">
      <c r="A312" s="17" t="s">
        <v>921</v>
      </c>
      <c r="B312" s="10" t="s">
        <v>923</v>
      </c>
      <c r="C312" s="29" t="s">
        <v>924</v>
      </c>
      <c r="D312" s="10" t="s">
        <v>13</v>
      </c>
      <c r="E312" s="17" t="s">
        <v>507</v>
      </c>
      <c r="F312" s="17" t="s">
        <v>922</v>
      </c>
      <c r="G312" s="10" t="s">
        <v>17</v>
      </c>
      <c r="H312" s="28">
        <v>45233</v>
      </c>
      <c r="I312" s="10">
        <v>1</v>
      </c>
      <c r="J312" s="10" t="s">
        <v>774</v>
      </c>
      <c r="K312" s="10">
        <v>2023</v>
      </c>
    </row>
    <row r="313" spans="1:11" x14ac:dyDescent="0.2">
      <c r="A313" s="17" t="s">
        <v>921</v>
      </c>
      <c r="B313" s="10" t="s">
        <v>925</v>
      </c>
      <c r="C313" s="29" t="s">
        <v>926</v>
      </c>
      <c r="D313" s="10" t="s">
        <v>13</v>
      </c>
      <c r="E313" s="17" t="s">
        <v>507</v>
      </c>
      <c r="F313" s="17" t="s">
        <v>922</v>
      </c>
      <c r="G313" s="10" t="s">
        <v>10</v>
      </c>
      <c r="H313" s="28">
        <v>45233</v>
      </c>
      <c r="I313" s="10">
        <v>1</v>
      </c>
      <c r="J313" s="10" t="s">
        <v>774</v>
      </c>
      <c r="K313" s="10">
        <v>2023</v>
      </c>
    </row>
    <row r="314" spans="1:11" x14ac:dyDescent="0.2">
      <c r="A314" s="17" t="s">
        <v>921</v>
      </c>
      <c r="B314" s="10" t="s">
        <v>930</v>
      </c>
      <c r="C314" s="29" t="s">
        <v>927</v>
      </c>
      <c r="D314" s="10" t="s">
        <v>13</v>
      </c>
      <c r="E314" s="17" t="s">
        <v>507</v>
      </c>
      <c r="F314" s="17" t="s">
        <v>922</v>
      </c>
      <c r="G314" s="10" t="s">
        <v>17</v>
      </c>
      <c r="H314" s="28">
        <v>45233</v>
      </c>
      <c r="I314" s="10">
        <v>1</v>
      </c>
      <c r="J314" s="10" t="s">
        <v>774</v>
      </c>
      <c r="K314" s="10">
        <v>2023</v>
      </c>
    </row>
    <row r="315" spans="1:11" x14ac:dyDescent="0.2">
      <c r="A315" s="17" t="s">
        <v>921</v>
      </c>
      <c r="B315" s="10" t="s">
        <v>933</v>
      </c>
      <c r="C315" s="29" t="s">
        <v>928</v>
      </c>
      <c r="D315" s="10" t="s">
        <v>13</v>
      </c>
      <c r="E315" s="17" t="s">
        <v>507</v>
      </c>
      <c r="F315" s="17" t="s">
        <v>922</v>
      </c>
      <c r="G315" s="10" t="s">
        <v>17</v>
      </c>
      <c r="H315" s="28">
        <v>45233</v>
      </c>
      <c r="I315" s="10">
        <v>1</v>
      </c>
      <c r="J315" s="10" t="s">
        <v>774</v>
      </c>
      <c r="K315" s="10">
        <v>2023</v>
      </c>
    </row>
    <row r="316" spans="1:11" x14ac:dyDescent="0.2">
      <c r="A316" s="17" t="s">
        <v>484</v>
      </c>
      <c r="B316" s="10" t="s">
        <v>931</v>
      </c>
      <c r="C316" s="29" t="s">
        <v>932</v>
      </c>
      <c r="D316" s="10" t="s">
        <v>44</v>
      </c>
      <c r="E316" s="14" t="s">
        <v>438</v>
      </c>
      <c r="F316" s="17" t="s">
        <v>929</v>
      </c>
      <c r="G316" s="10" t="s">
        <v>17</v>
      </c>
      <c r="H316" s="28">
        <v>45229</v>
      </c>
      <c r="I316" s="10">
        <v>1</v>
      </c>
      <c r="J316" s="10" t="s">
        <v>908</v>
      </c>
      <c r="K316" s="10">
        <v>2023</v>
      </c>
    </row>
    <row r="317" spans="1:11" x14ac:dyDescent="0.2">
      <c r="A317" s="17" t="s">
        <v>934</v>
      </c>
      <c r="B317" s="10" t="s">
        <v>937</v>
      </c>
      <c r="C317" s="29" t="s">
        <v>936</v>
      </c>
      <c r="D317" s="10" t="s">
        <v>13</v>
      </c>
      <c r="E317" s="14" t="s">
        <v>438</v>
      </c>
      <c r="F317" s="17" t="s">
        <v>935</v>
      </c>
      <c r="G317" s="10" t="s">
        <v>17</v>
      </c>
      <c r="H317" s="28">
        <v>45229</v>
      </c>
      <c r="I317" s="10">
        <v>1</v>
      </c>
      <c r="J317" s="10" t="s">
        <v>908</v>
      </c>
      <c r="K317" s="10">
        <v>2023</v>
      </c>
    </row>
    <row r="318" spans="1:11" x14ac:dyDescent="0.2">
      <c r="A318" s="17" t="s">
        <v>934</v>
      </c>
      <c r="B318" s="10" t="s">
        <v>938</v>
      </c>
      <c r="C318" s="29" t="s">
        <v>939</v>
      </c>
      <c r="D318" s="10" t="s">
        <v>44</v>
      </c>
      <c r="E318" s="14" t="s">
        <v>438</v>
      </c>
      <c r="F318" s="17" t="s">
        <v>935</v>
      </c>
      <c r="G318" s="10" t="s">
        <v>17</v>
      </c>
      <c r="H318" s="28">
        <v>45229</v>
      </c>
      <c r="I318" s="10">
        <v>1</v>
      </c>
      <c r="J318" s="10" t="s">
        <v>908</v>
      </c>
      <c r="K318" s="10">
        <v>2023</v>
      </c>
    </row>
    <row r="319" spans="1:11" x14ac:dyDescent="0.2">
      <c r="A319" s="17" t="s">
        <v>934</v>
      </c>
      <c r="B319" s="10" t="s">
        <v>940</v>
      </c>
      <c r="C319" s="29" t="s">
        <v>941</v>
      </c>
      <c r="D319" s="10" t="s">
        <v>13</v>
      </c>
      <c r="E319" s="14" t="s">
        <v>438</v>
      </c>
      <c r="F319" s="17" t="s">
        <v>935</v>
      </c>
      <c r="G319" s="10" t="s">
        <v>17</v>
      </c>
      <c r="H319" s="28">
        <v>45229</v>
      </c>
      <c r="I319" s="10">
        <v>1</v>
      </c>
      <c r="J319" s="10" t="s">
        <v>908</v>
      </c>
      <c r="K319" s="10">
        <v>2023</v>
      </c>
    </row>
    <row r="320" spans="1:11" x14ac:dyDescent="0.2">
      <c r="A320" s="17" t="s">
        <v>934</v>
      </c>
      <c r="B320" s="10" t="s">
        <v>942</v>
      </c>
      <c r="C320" s="29" t="s">
        <v>943</v>
      </c>
      <c r="D320" s="10" t="s">
        <v>13</v>
      </c>
      <c r="E320" s="14" t="s">
        <v>438</v>
      </c>
      <c r="F320" s="17" t="s">
        <v>935</v>
      </c>
      <c r="G320" s="10" t="s">
        <v>17</v>
      </c>
      <c r="H320" s="28">
        <v>45229</v>
      </c>
      <c r="I320" s="10">
        <v>1</v>
      </c>
      <c r="J320" s="10" t="s">
        <v>908</v>
      </c>
      <c r="K320" s="10">
        <v>2023</v>
      </c>
    </row>
    <row r="321" spans="1:11" x14ac:dyDescent="0.2">
      <c r="A321" s="17" t="s">
        <v>944</v>
      </c>
      <c r="B321" s="10" t="s">
        <v>945</v>
      </c>
      <c r="C321" s="29" t="s">
        <v>946</v>
      </c>
      <c r="D321" s="10" t="s">
        <v>44</v>
      </c>
      <c r="E321" s="14" t="s">
        <v>438</v>
      </c>
      <c r="F321" s="14" t="s">
        <v>438</v>
      </c>
      <c r="G321" s="10" t="s">
        <v>17</v>
      </c>
      <c r="H321" s="28">
        <v>45229</v>
      </c>
      <c r="I321" s="10">
        <v>1</v>
      </c>
      <c r="J321" s="10" t="s">
        <v>908</v>
      </c>
      <c r="K321" s="10">
        <v>2023</v>
      </c>
    </row>
    <row r="322" spans="1:11" x14ac:dyDescent="0.2">
      <c r="A322" s="17" t="s">
        <v>877</v>
      </c>
      <c r="B322" s="10" t="s">
        <v>948</v>
      </c>
      <c r="C322" s="29" t="s">
        <v>947</v>
      </c>
      <c r="D322" s="10" t="s">
        <v>50</v>
      </c>
      <c r="E322" s="14" t="s">
        <v>97</v>
      </c>
      <c r="F322" s="17" t="s">
        <v>949</v>
      </c>
      <c r="G322" s="10" t="s">
        <v>17</v>
      </c>
      <c r="H322" s="28">
        <v>45229</v>
      </c>
      <c r="I322" s="10">
        <v>1</v>
      </c>
      <c r="J322" s="10" t="s">
        <v>908</v>
      </c>
      <c r="K322" s="10">
        <v>2023</v>
      </c>
    </row>
    <row r="323" spans="1:11" x14ac:dyDescent="0.2">
      <c r="A323" s="17" t="s">
        <v>564</v>
      </c>
      <c r="B323" s="10" t="s">
        <v>951</v>
      </c>
      <c r="C323" s="29" t="s">
        <v>952</v>
      </c>
      <c r="D323" s="10" t="s">
        <v>13</v>
      </c>
      <c r="E323" s="14" t="s">
        <v>24</v>
      </c>
      <c r="F323" s="17" t="s">
        <v>950</v>
      </c>
      <c r="G323" s="10" t="s">
        <v>17</v>
      </c>
      <c r="H323" s="28">
        <v>45229</v>
      </c>
      <c r="I323" s="10">
        <v>1</v>
      </c>
      <c r="J323" s="10" t="s">
        <v>908</v>
      </c>
      <c r="K323" s="10">
        <v>2023</v>
      </c>
    </row>
    <row r="324" spans="1:11" x14ac:dyDescent="0.2">
      <c r="A324" s="17" t="s">
        <v>869</v>
      </c>
      <c r="B324" s="10" t="s">
        <v>954</v>
      </c>
      <c r="C324" s="29" t="s">
        <v>955</v>
      </c>
      <c r="D324" s="10" t="s">
        <v>44</v>
      </c>
      <c r="E324" s="17" t="s">
        <v>81</v>
      </c>
      <c r="F324" s="17" t="s">
        <v>953</v>
      </c>
      <c r="G324" s="10" t="s">
        <v>17</v>
      </c>
      <c r="H324" s="28">
        <v>45229</v>
      </c>
      <c r="I324" s="10">
        <v>1</v>
      </c>
      <c r="J324" s="10" t="s">
        <v>908</v>
      </c>
      <c r="K324" s="10">
        <v>2023</v>
      </c>
    </row>
    <row r="325" spans="1:11" x14ac:dyDescent="0.2">
      <c r="A325" s="17" t="s">
        <v>956</v>
      </c>
      <c r="B325" s="10" t="s">
        <v>957</v>
      </c>
      <c r="C325" s="29" t="s">
        <v>958</v>
      </c>
      <c r="D325" s="14" t="s">
        <v>370</v>
      </c>
      <c r="E325" s="17" t="s">
        <v>509</v>
      </c>
      <c r="F325" s="17" t="s">
        <v>509</v>
      </c>
      <c r="G325" s="10" t="s">
        <v>17</v>
      </c>
      <c r="H325" s="28">
        <v>45229</v>
      </c>
      <c r="I325" s="10">
        <v>1</v>
      </c>
      <c r="J325" s="10" t="s">
        <v>908</v>
      </c>
      <c r="K325" s="10">
        <v>2023</v>
      </c>
    </row>
    <row r="326" spans="1:11" x14ac:dyDescent="0.2">
      <c r="A326" s="17" t="s">
        <v>959</v>
      </c>
      <c r="B326" s="10" t="s">
        <v>961</v>
      </c>
      <c r="C326" s="29" t="s">
        <v>962</v>
      </c>
      <c r="D326" s="10" t="s">
        <v>13</v>
      </c>
      <c r="E326" s="17" t="s">
        <v>509</v>
      </c>
      <c r="F326" s="17" t="s">
        <v>960</v>
      </c>
      <c r="G326" s="10" t="s">
        <v>17</v>
      </c>
      <c r="H326" s="28">
        <v>45229</v>
      </c>
      <c r="I326" s="10">
        <v>1</v>
      </c>
      <c r="J326" s="10" t="s">
        <v>908</v>
      </c>
      <c r="K326" s="10">
        <v>2023</v>
      </c>
    </row>
    <row r="327" spans="1:11" x14ac:dyDescent="0.2">
      <c r="A327" s="17" t="s">
        <v>963</v>
      </c>
      <c r="B327" s="10" t="s">
        <v>965</v>
      </c>
      <c r="C327" s="29" t="s">
        <v>966</v>
      </c>
      <c r="D327" s="10" t="s">
        <v>25</v>
      </c>
      <c r="E327" s="14" t="s">
        <v>512</v>
      </c>
      <c r="F327" s="17" t="s">
        <v>964</v>
      </c>
      <c r="G327" s="10" t="s">
        <v>17</v>
      </c>
      <c r="H327" s="28">
        <v>45229</v>
      </c>
      <c r="I327" s="10">
        <v>1</v>
      </c>
      <c r="J327" s="10" t="s">
        <v>908</v>
      </c>
      <c r="K327" s="10">
        <v>2023</v>
      </c>
    </row>
    <row r="328" spans="1:11" x14ac:dyDescent="0.2">
      <c r="A328" s="17" t="s">
        <v>72</v>
      </c>
      <c r="B328" s="10" t="s">
        <v>968</v>
      </c>
      <c r="C328" s="29" t="s">
        <v>969</v>
      </c>
      <c r="D328" s="10" t="s">
        <v>44</v>
      </c>
      <c r="E328" s="17" t="s">
        <v>81</v>
      </c>
      <c r="F328" s="17" t="s">
        <v>967</v>
      </c>
      <c r="G328" s="10" t="s">
        <v>17</v>
      </c>
      <c r="H328" s="28">
        <v>45229</v>
      </c>
      <c r="I328" s="10">
        <v>1</v>
      </c>
      <c r="J328" s="10" t="s">
        <v>908</v>
      </c>
      <c r="K328" s="10">
        <v>2023</v>
      </c>
    </row>
    <row r="329" spans="1:11" x14ac:dyDescent="0.2">
      <c r="A329" s="17" t="s">
        <v>970</v>
      </c>
      <c r="B329" s="10" t="s">
        <v>972</v>
      </c>
      <c r="C329" s="29" t="s">
        <v>973</v>
      </c>
      <c r="D329" s="10" t="s">
        <v>13</v>
      </c>
      <c r="E329" s="14" t="s">
        <v>438</v>
      </c>
      <c r="F329" s="17" t="s">
        <v>971</v>
      </c>
      <c r="G329" s="10" t="s">
        <v>17</v>
      </c>
      <c r="H329" s="28">
        <v>45229</v>
      </c>
      <c r="I329" s="10">
        <v>1</v>
      </c>
      <c r="J329" s="10" t="s">
        <v>908</v>
      </c>
      <c r="K329" s="10">
        <v>2023</v>
      </c>
    </row>
    <row r="330" spans="1:11" x14ac:dyDescent="0.2">
      <c r="A330" s="17" t="s">
        <v>970</v>
      </c>
      <c r="B330" s="10" t="s">
        <v>974</v>
      </c>
      <c r="C330" s="29" t="s">
        <v>975</v>
      </c>
      <c r="D330" s="10" t="s">
        <v>13</v>
      </c>
      <c r="E330" s="14" t="s">
        <v>438</v>
      </c>
      <c r="F330" s="17" t="s">
        <v>971</v>
      </c>
      <c r="G330" s="10" t="s">
        <v>17</v>
      </c>
      <c r="H330" s="28">
        <v>45229</v>
      </c>
      <c r="I330" s="10">
        <v>1</v>
      </c>
      <c r="J330" s="10" t="s">
        <v>908</v>
      </c>
      <c r="K330" s="10">
        <v>2023</v>
      </c>
    </row>
    <row r="331" spans="1:11" x14ac:dyDescent="0.2">
      <c r="A331" s="17" t="s">
        <v>976</v>
      </c>
      <c r="B331" s="10" t="s">
        <v>978</v>
      </c>
      <c r="C331" s="29" t="s">
        <v>979</v>
      </c>
      <c r="D331" s="10" t="s">
        <v>13</v>
      </c>
      <c r="E331" s="17" t="s">
        <v>507</v>
      </c>
      <c r="F331" s="17" t="s">
        <v>977</v>
      </c>
      <c r="G331" s="10" t="s">
        <v>17</v>
      </c>
      <c r="H331" s="28">
        <v>45233</v>
      </c>
      <c r="I331" s="10">
        <v>1</v>
      </c>
      <c r="J331" s="10" t="s">
        <v>774</v>
      </c>
      <c r="K331" s="10">
        <v>2023</v>
      </c>
    </row>
    <row r="332" spans="1:11" x14ac:dyDescent="0.2">
      <c r="A332" s="17" t="s">
        <v>976</v>
      </c>
      <c r="B332" s="10" t="s">
        <v>981</v>
      </c>
      <c r="C332" s="29" t="s">
        <v>980</v>
      </c>
      <c r="D332" s="10" t="s">
        <v>44</v>
      </c>
      <c r="E332" s="17" t="s">
        <v>507</v>
      </c>
      <c r="F332" s="17" t="s">
        <v>977</v>
      </c>
      <c r="G332" s="10" t="s">
        <v>17</v>
      </c>
      <c r="H332" s="28">
        <v>45233</v>
      </c>
      <c r="I332" s="10">
        <v>1</v>
      </c>
      <c r="J332" s="10" t="s">
        <v>774</v>
      </c>
      <c r="K332" s="10">
        <v>2023</v>
      </c>
    </row>
    <row r="333" spans="1:11" x14ac:dyDescent="0.2">
      <c r="A333" s="17" t="s">
        <v>976</v>
      </c>
      <c r="B333" s="10" t="s">
        <v>983</v>
      </c>
      <c r="C333" s="29" t="s">
        <v>982</v>
      </c>
      <c r="D333" s="10" t="s">
        <v>13</v>
      </c>
      <c r="E333" s="17" t="s">
        <v>507</v>
      </c>
      <c r="F333" s="17" t="s">
        <v>977</v>
      </c>
      <c r="G333" s="10" t="s">
        <v>17</v>
      </c>
      <c r="H333" s="28">
        <v>45233</v>
      </c>
      <c r="I333" s="10">
        <v>1</v>
      </c>
      <c r="J333" s="10" t="s">
        <v>774</v>
      </c>
      <c r="K333" s="10">
        <v>2023</v>
      </c>
    </row>
    <row r="334" spans="1:11" x14ac:dyDescent="0.2">
      <c r="A334" s="17" t="s">
        <v>984</v>
      </c>
      <c r="B334" s="10" t="s">
        <v>986</v>
      </c>
      <c r="C334" s="29" t="s">
        <v>987</v>
      </c>
      <c r="D334" s="10" t="s">
        <v>642</v>
      </c>
      <c r="E334" s="17" t="s">
        <v>507</v>
      </c>
      <c r="F334" s="17" t="s">
        <v>985</v>
      </c>
      <c r="G334" s="10" t="s">
        <v>17</v>
      </c>
      <c r="H334" s="28">
        <v>45233</v>
      </c>
      <c r="I334" s="10">
        <v>1</v>
      </c>
      <c r="J334" s="10" t="s">
        <v>774</v>
      </c>
      <c r="K334" s="10">
        <v>2023</v>
      </c>
    </row>
    <row r="335" spans="1:11" x14ac:dyDescent="0.2">
      <c r="A335" s="30" t="s">
        <v>988</v>
      </c>
      <c r="B335" s="10" t="s">
        <v>991</v>
      </c>
      <c r="C335" s="29" t="s">
        <v>990</v>
      </c>
      <c r="D335" s="10" t="s">
        <v>637</v>
      </c>
      <c r="E335" s="14" t="s">
        <v>97</v>
      </c>
      <c r="F335" s="17" t="s">
        <v>989</v>
      </c>
      <c r="G335" s="10" t="s">
        <v>17</v>
      </c>
      <c r="H335" s="28">
        <v>45233</v>
      </c>
      <c r="I335" s="10">
        <v>1</v>
      </c>
      <c r="J335" s="10" t="s">
        <v>774</v>
      </c>
      <c r="K335" s="10">
        <v>2023</v>
      </c>
    </row>
    <row r="336" spans="1:11" x14ac:dyDescent="0.2">
      <c r="A336" s="17" t="s">
        <v>992</v>
      </c>
      <c r="B336" s="10" t="s">
        <v>994</v>
      </c>
      <c r="C336" s="29" t="s">
        <v>995</v>
      </c>
      <c r="D336" s="10" t="s">
        <v>13</v>
      </c>
      <c r="E336" s="17" t="s">
        <v>507</v>
      </c>
      <c r="F336" s="17" t="s">
        <v>993</v>
      </c>
      <c r="G336" s="10" t="s">
        <v>17</v>
      </c>
      <c r="H336" s="28">
        <v>45233</v>
      </c>
      <c r="I336" s="10">
        <v>1</v>
      </c>
      <c r="J336" s="10" t="s">
        <v>774</v>
      </c>
      <c r="K336" s="10">
        <v>2023</v>
      </c>
    </row>
    <row r="337" spans="1:11" x14ac:dyDescent="0.2">
      <c r="A337" s="17" t="s">
        <v>992</v>
      </c>
      <c r="B337" s="10" t="s">
        <v>996</v>
      </c>
      <c r="C337" s="29" t="s">
        <v>997</v>
      </c>
      <c r="D337" s="10" t="s">
        <v>13</v>
      </c>
      <c r="E337" s="17" t="s">
        <v>507</v>
      </c>
      <c r="F337" s="17" t="s">
        <v>993</v>
      </c>
      <c r="G337" s="10" t="s">
        <v>17</v>
      </c>
      <c r="H337" s="28">
        <v>45233</v>
      </c>
      <c r="I337" s="10">
        <v>1</v>
      </c>
      <c r="J337" s="10" t="s">
        <v>774</v>
      </c>
      <c r="K337" s="10">
        <v>2023</v>
      </c>
    </row>
    <row r="338" spans="1:11" x14ac:dyDescent="0.2">
      <c r="A338" s="17" t="s">
        <v>992</v>
      </c>
      <c r="B338" s="10" t="s">
        <v>998</v>
      </c>
      <c r="C338" s="29" t="s">
        <v>999</v>
      </c>
      <c r="D338" s="10" t="s">
        <v>13</v>
      </c>
      <c r="E338" s="17" t="s">
        <v>507</v>
      </c>
      <c r="F338" s="17" t="s">
        <v>993</v>
      </c>
      <c r="G338" s="10" t="s">
        <v>17</v>
      </c>
      <c r="H338" s="28">
        <v>45233</v>
      </c>
      <c r="I338" s="10">
        <v>1</v>
      </c>
      <c r="J338" s="10" t="s">
        <v>774</v>
      </c>
      <c r="K338" s="10">
        <v>2023</v>
      </c>
    </row>
    <row r="339" spans="1:11" x14ac:dyDescent="0.2">
      <c r="A339" s="17" t="s">
        <v>992</v>
      </c>
      <c r="B339" s="10" t="s">
        <v>1000</v>
      </c>
      <c r="C339" s="29" t="s">
        <v>1001</v>
      </c>
      <c r="D339" s="10" t="s">
        <v>13</v>
      </c>
      <c r="E339" s="17" t="s">
        <v>507</v>
      </c>
      <c r="F339" s="17" t="s">
        <v>993</v>
      </c>
      <c r="G339" s="10" t="s">
        <v>17</v>
      </c>
      <c r="H339" s="28">
        <v>45233</v>
      </c>
      <c r="I339" s="10">
        <v>1</v>
      </c>
      <c r="J339" s="10" t="s">
        <v>774</v>
      </c>
      <c r="K339" s="10">
        <v>2023</v>
      </c>
    </row>
    <row r="340" spans="1:11" x14ac:dyDescent="0.2">
      <c r="A340" s="17" t="s">
        <v>992</v>
      </c>
      <c r="B340" s="10" t="s">
        <v>1002</v>
      </c>
      <c r="C340" s="29" t="s">
        <v>1003</v>
      </c>
      <c r="D340" s="10" t="s">
        <v>553</v>
      </c>
      <c r="E340" s="17" t="s">
        <v>507</v>
      </c>
      <c r="F340" s="17" t="s">
        <v>993</v>
      </c>
      <c r="G340" s="10" t="s">
        <v>17</v>
      </c>
      <c r="H340" s="28">
        <v>45233</v>
      </c>
      <c r="I340" s="10">
        <v>1</v>
      </c>
      <c r="J340" s="10" t="s">
        <v>774</v>
      </c>
      <c r="K340" s="10">
        <v>2023</v>
      </c>
    </row>
    <row r="341" spans="1:11" x14ac:dyDescent="0.2">
      <c r="A341" s="17" t="s">
        <v>992</v>
      </c>
      <c r="B341" s="10" t="s">
        <v>1004</v>
      </c>
      <c r="C341" s="29" t="s">
        <v>1005</v>
      </c>
      <c r="D341" s="10" t="s">
        <v>13</v>
      </c>
      <c r="E341" s="17" t="s">
        <v>507</v>
      </c>
      <c r="F341" s="17" t="s">
        <v>993</v>
      </c>
      <c r="G341" s="10" t="s">
        <v>17</v>
      </c>
      <c r="H341" s="28">
        <v>45233</v>
      </c>
      <c r="I341" s="10">
        <v>1</v>
      </c>
      <c r="J341" s="10" t="s">
        <v>774</v>
      </c>
      <c r="K341" s="10">
        <v>2023</v>
      </c>
    </row>
    <row r="342" spans="1:11" x14ac:dyDescent="0.2">
      <c r="A342" s="17" t="s">
        <v>1006</v>
      </c>
      <c r="B342" s="10" t="s">
        <v>1009</v>
      </c>
      <c r="C342" s="29" t="s">
        <v>1008</v>
      </c>
      <c r="D342" s="10" t="s">
        <v>13</v>
      </c>
      <c r="E342" s="14" t="s">
        <v>569</v>
      </c>
      <c r="F342" s="17" t="s">
        <v>1007</v>
      </c>
      <c r="G342" s="10" t="s">
        <v>17</v>
      </c>
      <c r="H342" s="28">
        <v>45240</v>
      </c>
      <c r="I342" s="10">
        <v>1</v>
      </c>
      <c r="J342" s="10" t="s">
        <v>774</v>
      </c>
      <c r="K342" s="10">
        <v>2023</v>
      </c>
    </row>
    <row r="343" spans="1:11" x14ac:dyDescent="0.2">
      <c r="A343" s="17" t="s">
        <v>1006</v>
      </c>
      <c r="B343" s="10" t="s">
        <v>1010</v>
      </c>
      <c r="C343" s="29" t="s">
        <v>1011</v>
      </c>
      <c r="D343" s="10" t="s">
        <v>44</v>
      </c>
      <c r="E343" s="14" t="s">
        <v>569</v>
      </c>
      <c r="F343" s="17" t="s">
        <v>1007</v>
      </c>
      <c r="G343" s="10" t="s">
        <v>17</v>
      </c>
      <c r="H343" s="28">
        <v>45240</v>
      </c>
      <c r="I343" s="10">
        <v>1</v>
      </c>
      <c r="J343" s="10" t="s">
        <v>774</v>
      </c>
      <c r="K343" s="10">
        <v>2023</v>
      </c>
    </row>
    <row r="344" spans="1:11" x14ac:dyDescent="0.2">
      <c r="A344" s="17" t="s">
        <v>372</v>
      </c>
      <c r="B344" s="10" t="s">
        <v>1013</v>
      </c>
      <c r="C344" s="29" t="s">
        <v>379</v>
      </c>
      <c r="D344" s="10" t="s">
        <v>44</v>
      </c>
      <c r="E344" s="14" t="s">
        <v>398</v>
      </c>
      <c r="F344" s="17" t="s">
        <v>1012</v>
      </c>
      <c r="G344" s="10" t="s">
        <v>17</v>
      </c>
      <c r="H344" s="28">
        <v>45246</v>
      </c>
      <c r="I344" s="10">
        <v>1</v>
      </c>
      <c r="J344" s="10" t="s">
        <v>774</v>
      </c>
      <c r="K344" s="10">
        <v>2023</v>
      </c>
    </row>
    <row r="345" spans="1:11" x14ac:dyDescent="0.2">
      <c r="A345" s="17" t="s">
        <v>1014</v>
      </c>
      <c r="B345" s="10" t="s">
        <v>1018</v>
      </c>
      <c r="C345" s="29" t="s">
        <v>1016</v>
      </c>
      <c r="D345" s="10" t="s">
        <v>1017</v>
      </c>
      <c r="E345" s="17" t="s">
        <v>1015</v>
      </c>
      <c r="F345" s="17" t="s">
        <v>1015</v>
      </c>
      <c r="G345" s="10" t="s">
        <v>10</v>
      </c>
      <c r="H345" s="28">
        <v>45246</v>
      </c>
      <c r="I345" s="10">
        <v>1</v>
      </c>
      <c r="J345" s="10" t="s">
        <v>774</v>
      </c>
      <c r="K345" s="10">
        <v>2023</v>
      </c>
    </row>
    <row r="346" spans="1:11" x14ac:dyDescent="0.2">
      <c r="A346" s="17" t="s">
        <v>1014</v>
      </c>
      <c r="B346" s="10" t="s">
        <v>1020</v>
      </c>
      <c r="C346" s="29" t="s">
        <v>1019</v>
      </c>
      <c r="D346" s="10" t="s">
        <v>1017</v>
      </c>
      <c r="E346" s="17" t="s">
        <v>1015</v>
      </c>
      <c r="F346" s="17" t="s">
        <v>1015</v>
      </c>
      <c r="G346" s="10" t="s">
        <v>17</v>
      </c>
      <c r="H346" s="28">
        <v>45246</v>
      </c>
      <c r="I346" s="10">
        <v>1</v>
      </c>
      <c r="J346" s="10" t="s">
        <v>774</v>
      </c>
      <c r="K346" s="10">
        <v>2023</v>
      </c>
    </row>
    <row r="347" spans="1:11" x14ac:dyDescent="0.2">
      <c r="A347" s="17" t="s">
        <v>1014</v>
      </c>
      <c r="B347" s="10" t="s">
        <v>1022</v>
      </c>
      <c r="C347" s="29" t="s">
        <v>1021</v>
      </c>
      <c r="D347" s="10" t="s">
        <v>1017</v>
      </c>
      <c r="E347" s="17" t="s">
        <v>1015</v>
      </c>
      <c r="F347" s="17" t="s">
        <v>1015</v>
      </c>
      <c r="G347" s="10" t="s">
        <v>10</v>
      </c>
      <c r="H347" s="28">
        <v>45246</v>
      </c>
      <c r="I347" s="10">
        <v>1</v>
      </c>
      <c r="J347" s="10" t="s">
        <v>774</v>
      </c>
      <c r="K347" s="10">
        <v>2023</v>
      </c>
    </row>
    <row r="348" spans="1:11" x14ac:dyDescent="0.2">
      <c r="A348" s="17" t="s">
        <v>1014</v>
      </c>
      <c r="B348" s="10" t="s">
        <v>1023</v>
      </c>
      <c r="C348" s="29" t="s">
        <v>1024</v>
      </c>
      <c r="D348" s="10" t="s">
        <v>1017</v>
      </c>
      <c r="E348" s="17" t="s">
        <v>1015</v>
      </c>
      <c r="F348" s="17" t="s">
        <v>1015</v>
      </c>
      <c r="G348" s="10" t="s">
        <v>10</v>
      </c>
      <c r="H348" s="28">
        <v>45246</v>
      </c>
      <c r="I348" s="10">
        <v>1</v>
      </c>
      <c r="J348" s="10" t="s">
        <v>774</v>
      </c>
      <c r="K348" s="10">
        <v>2023</v>
      </c>
    </row>
    <row r="349" spans="1:11" x14ac:dyDescent="0.2">
      <c r="A349" s="17" t="s">
        <v>1014</v>
      </c>
      <c r="B349" s="10" t="s">
        <v>1026</v>
      </c>
      <c r="C349" s="29" t="s">
        <v>1025</v>
      </c>
      <c r="D349" s="10" t="s">
        <v>1017</v>
      </c>
      <c r="E349" s="17" t="s">
        <v>1015</v>
      </c>
      <c r="F349" s="17" t="s">
        <v>1015</v>
      </c>
      <c r="G349" s="10" t="s">
        <v>17</v>
      </c>
      <c r="H349" s="28">
        <v>45246</v>
      </c>
      <c r="I349" s="10">
        <v>1</v>
      </c>
      <c r="J349" s="10" t="s">
        <v>774</v>
      </c>
      <c r="K349" s="10">
        <v>2023</v>
      </c>
    </row>
    <row r="350" spans="1:11" x14ac:dyDescent="0.2">
      <c r="A350" s="17" t="s">
        <v>1014</v>
      </c>
      <c r="B350" s="10" t="s">
        <v>1028</v>
      </c>
      <c r="C350" s="29" t="s">
        <v>1027</v>
      </c>
      <c r="D350" s="10" t="s">
        <v>1017</v>
      </c>
      <c r="E350" s="17" t="s">
        <v>1015</v>
      </c>
      <c r="F350" s="17" t="s">
        <v>1015</v>
      </c>
      <c r="G350" s="10" t="s">
        <v>10</v>
      </c>
      <c r="H350" s="28">
        <v>45246</v>
      </c>
      <c r="I350" s="10">
        <v>1</v>
      </c>
      <c r="J350" s="10" t="s">
        <v>774</v>
      </c>
      <c r="K350" s="10">
        <v>2023</v>
      </c>
    </row>
    <row r="351" spans="1:11" x14ac:dyDescent="0.2">
      <c r="A351" s="17" t="s">
        <v>1029</v>
      </c>
      <c r="B351" s="10" t="s">
        <v>1032</v>
      </c>
      <c r="C351" s="29" t="s">
        <v>1031</v>
      </c>
      <c r="D351" s="10" t="s">
        <v>1063</v>
      </c>
      <c r="E351" s="14" t="s">
        <v>438</v>
      </c>
      <c r="F351" s="17" t="s">
        <v>1030</v>
      </c>
      <c r="G351" s="10" t="s">
        <v>17</v>
      </c>
      <c r="H351" s="28">
        <v>45246</v>
      </c>
      <c r="I351" s="10">
        <v>1</v>
      </c>
      <c r="J351" s="10" t="s">
        <v>774</v>
      </c>
      <c r="K351" s="10">
        <v>2023</v>
      </c>
    </row>
    <row r="352" spans="1:11" x14ac:dyDescent="0.2">
      <c r="A352" s="17" t="s">
        <v>1029</v>
      </c>
      <c r="B352" s="10" t="s">
        <v>1034</v>
      </c>
      <c r="C352" s="29" t="s">
        <v>1033</v>
      </c>
      <c r="D352" s="10" t="s">
        <v>553</v>
      </c>
      <c r="E352" s="14" t="s">
        <v>438</v>
      </c>
      <c r="F352" s="17" t="s">
        <v>1030</v>
      </c>
      <c r="G352" s="10" t="s">
        <v>17</v>
      </c>
      <c r="H352" s="28">
        <v>45246</v>
      </c>
      <c r="I352" s="10">
        <v>1</v>
      </c>
      <c r="J352" s="10" t="s">
        <v>774</v>
      </c>
      <c r="K352" s="10">
        <v>2023</v>
      </c>
    </row>
    <row r="353" spans="1:11" x14ac:dyDescent="0.2">
      <c r="A353" s="17" t="s">
        <v>1029</v>
      </c>
      <c r="B353" s="10" t="s">
        <v>1036</v>
      </c>
      <c r="C353" s="29" t="s">
        <v>1035</v>
      </c>
      <c r="D353" s="10" t="s">
        <v>44</v>
      </c>
      <c r="E353" s="14" t="s">
        <v>438</v>
      </c>
      <c r="F353" s="17" t="s">
        <v>1030</v>
      </c>
      <c r="G353" s="10" t="s">
        <v>17</v>
      </c>
      <c r="H353" s="28">
        <v>45246</v>
      </c>
      <c r="I353" s="10">
        <v>1</v>
      </c>
      <c r="J353" s="10" t="s">
        <v>774</v>
      </c>
      <c r="K353" s="10">
        <v>2023</v>
      </c>
    </row>
    <row r="354" spans="1:11" x14ac:dyDescent="0.2">
      <c r="A354" s="17" t="s">
        <v>1037</v>
      </c>
      <c r="B354" s="10" t="s">
        <v>1040</v>
      </c>
      <c r="C354" s="29" t="s">
        <v>1039</v>
      </c>
      <c r="D354" s="10" t="s">
        <v>370</v>
      </c>
      <c r="E354" s="14" t="s">
        <v>438</v>
      </c>
      <c r="F354" s="17" t="s">
        <v>1038</v>
      </c>
      <c r="G354" s="10" t="s">
        <v>17</v>
      </c>
      <c r="H354" s="28">
        <v>45246</v>
      </c>
      <c r="I354" s="10">
        <v>1</v>
      </c>
      <c r="J354" s="10" t="s">
        <v>774</v>
      </c>
      <c r="K354" s="10">
        <v>2023</v>
      </c>
    </row>
    <row r="355" spans="1:11" x14ac:dyDescent="0.2">
      <c r="A355" s="17" t="s">
        <v>1037</v>
      </c>
      <c r="B355" s="10" t="s">
        <v>1042</v>
      </c>
      <c r="C355" s="29" t="s">
        <v>1041</v>
      </c>
      <c r="D355" s="10" t="s">
        <v>13</v>
      </c>
      <c r="E355" s="14" t="s">
        <v>438</v>
      </c>
      <c r="F355" s="17" t="s">
        <v>1038</v>
      </c>
      <c r="G355" s="10" t="s">
        <v>10</v>
      </c>
      <c r="H355" s="28">
        <v>45246</v>
      </c>
      <c r="I355" s="10">
        <v>1</v>
      </c>
      <c r="J355" s="10" t="s">
        <v>774</v>
      </c>
      <c r="K355" s="10">
        <v>2023</v>
      </c>
    </row>
    <row r="356" spans="1:11" x14ac:dyDescent="0.2">
      <c r="A356" s="17" t="s">
        <v>1037</v>
      </c>
      <c r="B356" s="10" t="s">
        <v>1043</v>
      </c>
      <c r="C356" s="29" t="s">
        <v>1044</v>
      </c>
      <c r="D356" s="10" t="s">
        <v>13</v>
      </c>
      <c r="E356" s="14" t="s">
        <v>438</v>
      </c>
      <c r="F356" s="17" t="s">
        <v>1038</v>
      </c>
      <c r="G356" s="10" t="s">
        <v>17</v>
      </c>
      <c r="H356" s="28">
        <v>45246</v>
      </c>
      <c r="I356" s="10">
        <v>1</v>
      </c>
      <c r="J356" s="10" t="s">
        <v>774</v>
      </c>
      <c r="K356" s="10">
        <v>2023</v>
      </c>
    </row>
    <row r="357" spans="1:11" x14ac:dyDescent="0.2">
      <c r="A357" s="17" t="s">
        <v>1037</v>
      </c>
      <c r="B357" s="10" t="s">
        <v>1046</v>
      </c>
      <c r="C357" s="29" t="s">
        <v>1045</v>
      </c>
      <c r="D357" s="10" t="s">
        <v>13</v>
      </c>
      <c r="E357" s="14" t="s">
        <v>438</v>
      </c>
      <c r="F357" s="17" t="s">
        <v>1038</v>
      </c>
      <c r="G357" s="10" t="s">
        <v>17</v>
      </c>
      <c r="H357" s="28">
        <v>45246</v>
      </c>
      <c r="I357" s="10">
        <v>1</v>
      </c>
      <c r="J357" s="10" t="s">
        <v>774</v>
      </c>
      <c r="K357" s="10">
        <v>2023</v>
      </c>
    </row>
    <row r="358" spans="1:11" x14ac:dyDescent="0.2">
      <c r="A358" s="17" t="s">
        <v>1047</v>
      </c>
      <c r="B358" s="10" t="s">
        <v>1050</v>
      </c>
      <c r="C358" s="29" t="s">
        <v>1049</v>
      </c>
      <c r="D358" s="10" t="s">
        <v>44</v>
      </c>
      <c r="E358" s="17" t="s">
        <v>16</v>
      </c>
      <c r="F358" s="17" t="s">
        <v>1048</v>
      </c>
      <c r="G358" s="10" t="s">
        <v>17</v>
      </c>
      <c r="H358" s="28">
        <v>45246</v>
      </c>
      <c r="I358" s="10">
        <v>1</v>
      </c>
      <c r="J358" s="10" t="s">
        <v>774</v>
      </c>
      <c r="K358" s="10">
        <v>2023</v>
      </c>
    </row>
    <row r="359" spans="1:11" x14ac:dyDescent="0.2">
      <c r="A359" s="17" t="s">
        <v>1051</v>
      </c>
      <c r="B359" s="10" t="s">
        <v>1054</v>
      </c>
      <c r="C359" s="29" t="s">
        <v>1053</v>
      </c>
      <c r="D359" s="10" t="s">
        <v>13</v>
      </c>
      <c r="E359" s="17" t="s">
        <v>176</v>
      </c>
      <c r="F359" s="17" t="s">
        <v>1052</v>
      </c>
      <c r="G359" s="10" t="s">
        <v>17</v>
      </c>
      <c r="H359" s="28">
        <v>45246</v>
      </c>
      <c r="I359" s="10">
        <v>1</v>
      </c>
      <c r="J359" s="10" t="s">
        <v>774</v>
      </c>
      <c r="K359" s="10">
        <v>2023</v>
      </c>
    </row>
    <row r="360" spans="1:11" x14ac:dyDescent="0.2">
      <c r="A360" s="17" t="s">
        <v>1055</v>
      </c>
      <c r="B360" s="10" t="s">
        <v>1057</v>
      </c>
      <c r="C360" s="29" t="s">
        <v>1058</v>
      </c>
      <c r="D360" s="10" t="s">
        <v>13</v>
      </c>
      <c r="E360" s="17" t="s">
        <v>16</v>
      </c>
      <c r="F360" s="17" t="s">
        <v>1056</v>
      </c>
      <c r="G360" s="10" t="s">
        <v>17</v>
      </c>
      <c r="H360" s="28">
        <v>45240</v>
      </c>
      <c r="I360" s="10">
        <v>1</v>
      </c>
      <c r="J360" s="10" t="s">
        <v>774</v>
      </c>
      <c r="K360" s="10">
        <v>2023</v>
      </c>
    </row>
    <row r="361" spans="1:11" x14ac:dyDescent="0.2">
      <c r="A361" s="17" t="s">
        <v>1059</v>
      </c>
      <c r="B361" s="10" t="s">
        <v>1062</v>
      </c>
      <c r="C361" s="29" t="s">
        <v>1061</v>
      </c>
      <c r="D361" s="10" t="s">
        <v>320</v>
      </c>
      <c r="E361" s="14" t="s">
        <v>438</v>
      </c>
      <c r="F361" s="17" t="s">
        <v>1060</v>
      </c>
      <c r="G361" s="10" t="s">
        <v>17</v>
      </c>
      <c r="H361" s="28">
        <v>45240</v>
      </c>
      <c r="I361" s="10">
        <v>1</v>
      </c>
      <c r="J361" s="10" t="s">
        <v>774</v>
      </c>
      <c r="K361" s="10">
        <v>2023</v>
      </c>
    </row>
  </sheetData>
  <autoFilter ref="A1:K341" xr:uid="{4E169C2E-B52D-454D-AB2E-953663ADB4A8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I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7" sqref="F37"/>
    </sheetView>
  </sheetViews>
  <sheetFormatPr defaultRowHeight="12.75" x14ac:dyDescent="0.2"/>
  <cols>
    <col min="1" max="1" width="36" bestFit="1" customWidth="1"/>
    <col min="2" max="2" width="20.6640625" bestFit="1" customWidth="1"/>
    <col min="3" max="3" width="7.83203125" bestFit="1" customWidth="1"/>
    <col min="4" max="4" width="11.5" bestFit="1" customWidth="1"/>
    <col min="5" max="5" width="1.83203125" customWidth="1"/>
    <col min="6" max="6" width="12.5" bestFit="1" customWidth="1"/>
    <col min="7" max="7" width="1.83203125" customWidth="1"/>
    <col min="8" max="8" width="12.6640625" customWidth="1"/>
    <col min="10" max="10" width="1.83203125" customWidth="1"/>
  </cols>
  <sheetData>
    <row r="2" spans="1:9" ht="24.75" customHeight="1" x14ac:dyDescent="0.2">
      <c r="A2" s="6" t="s">
        <v>147</v>
      </c>
      <c r="B2" s="7" t="s">
        <v>145</v>
      </c>
      <c r="C2" s="1"/>
      <c r="D2" s="1"/>
      <c r="F2" s="18" t="s">
        <v>570</v>
      </c>
      <c r="H2" s="32" t="s">
        <v>571</v>
      </c>
      <c r="I2" s="32"/>
    </row>
    <row r="3" spans="1:9" x14ac:dyDescent="0.2">
      <c r="A3" s="7" t="s">
        <v>143</v>
      </c>
      <c r="B3" s="24" t="s">
        <v>10</v>
      </c>
      <c r="C3" s="25" t="s">
        <v>17</v>
      </c>
      <c r="D3" s="3" t="s">
        <v>144</v>
      </c>
      <c r="F3" s="16" t="s">
        <v>514</v>
      </c>
      <c r="H3" s="2" t="s">
        <v>10</v>
      </c>
      <c r="I3" s="2" t="s">
        <v>17</v>
      </c>
    </row>
    <row r="4" spans="1:9" x14ac:dyDescent="0.2">
      <c r="A4" s="26" t="s">
        <v>44</v>
      </c>
      <c r="B4" s="31">
        <v>19</v>
      </c>
      <c r="C4" s="31">
        <v>39</v>
      </c>
      <c r="D4" s="31">
        <v>58</v>
      </c>
      <c r="F4" s="5">
        <f>+D4/$D$30</f>
        <v>0.16111111111111112</v>
      </c>
      <c r="H4" s="5">
        <f>+B4/D4</f>
        <v>0.32758620689655171</v>
      </c>
      <c r="I4" s="5">
        <f>+C4/D4</f>
        <v>0.67241379310344829</v>
      </c>
    </row>
    <row r="5" spans="1:9" x14ac:dyDescent="0.2">
      <c r="A5" s="26" t="s">
        <v>116</v>
      </c>
      <c r="B5" s="31">
        <v>18</v>
      </c>
      <c r="C5" s="31">
        <v>12</v>
      </c>
      <c r="D5" s="31">
        <v>30</v>
      </c>
      <c r="F5" s="5">
        <f t="shared" ref="F5:F29" si="0">+D5/$D$30</f>
        <v>8.3333333333333329E-2</v>
      </c>
      <c r="H5" s="5">
        <f t="shared" ref="H5:H19" si="1">+B5/D5</f>
        <v>0.6</v>
      </c>
      <c r="I5" s="5">
        <f t="shared" ref="I5:I19" si="2">+C5/D5</f>
        <v>0.4</v>
      </c>
    </row>
    <row r="6" spans="1:9" x14ac:dyDescent="0.2">
      <c r="A6" s="26" t="s">
        <v>528</v>
      </c>
      <c r="B6" s="31"/>
      <c r="C6" s="31">
        <v>1</v>
      </c>
      <c r="D6" s="31">
        <v>1</v>
      </c>
      <c r="F6" s="5">
        <f t="shared" si="0"/>
        <v>2.7777777777777779E-3</v>
      </c>
      <c r="H6" s="5">
        <f t="shared" si="1"/>
        <v>0</v>
      </c>
      <c r="I6" s="5">
        <f t="shared" si="2"/>
        <v>1</v>
      </c>
    </row>
    <row r="7" spans="1:9" x14ac:dyDescent="0.2">
      <c r="A7" s="26" t="s">
        <v>681</v>
      </c>
      <c r="B7" s="31"/>
      <c r="C7" s="31">
        <v>2</v>
      </c>
      <c r="D7" s="31">
        <v>2</v>
      </c>
      <c r="F7" s="5">
        <f t="shared" si="0"/>
        <v>5.5555555555555558E-3</v>
      </c>
      <c r="H7" s="5">
        <f t="shared" si="1"/>
        <v>0</v>
      </c>
      <c r="I7" s="5">
        <f t="shared" si="2"/>
        <v>1</v>
      </c>
    </row>
    <row r="8" spans="1:9" x14ac:dyDescent="0.2">
      <c r="A8" s="26" t="s">
        <v>13</v>
      </c>
      <c r="B8" s="31">
        <v>22</v>
      </c>
      <c r="C8" s="31">
        <v>144</v>
      </c>
      <c r="D8" s="31">
        <v>166</v>
      </c>
      <c r="F8" s="5">
        <f t="shared" si="0"/>
        <v>0.46111111111111114</v>
      </c>
      <c r="H8" s="5">
        <f t="shared" si="1"/>
        <v>0.13253012048192772</v>
      </c>
      <c r="I8" s="5">
        <f t="shared" si="2"/>
        <v>0.86746987951807231</v>
      </c>
    </row>
    <row r="9" spans="1:9" x14ac:dyDescent="0.2">
      <c r="A9" s="26" t="s">
        <v>658</v>
      </c>
      <c r="B9" s="31">
        <v>1</v>
      </c>
      <c r="C9" s="31"/>
      <c r="D9" s="31">
        <v>1</v>
      </c>
      <c r="F9" s="5">
        <f t="shared" si="0"/>
        <v>2.7777777777777779E-3</v>
      </c>
      <c r="H9" s="5">
        <f t="shared" si="1"/>
        <v>1</v>
      </c>
      <c r="I9" s="5">
        <f t="shared" si="2"/>
        <v>0</v>
      </c>
    </row>
    <row r="10" spans="1:9" x14ac:dyDescent="0.2">
      <c r="A10" s="26" t="s">
        <v>1017</v>
      </c>
      <c r="B10" s="31">
        <v>4</v>
      </c>
      <c r="C10" s="31">
        <v>2</v>
      </c>
      <c r="D10" s="31">
        <v>6</v>
      </c>
      <c r="F10" s="5">
        <f t="shared" si="0"/>
        <v>1.6666666666666666E-2</v>
      </c>
      <c r="H10" s="5">
        <f t="shared" si="1"/>
        <v>0.66666666666666663</v>
      </c>
      <c r="I10" s="5">
        <f t="shared" si="2"/>
        <v>0.33333333333333331</v>
      </c>
    </row>
    <row r="11" spans="1:9" x14ac:dyDescent="0.2">
      <c r="A11" s="26" t="s">
        <v>96</v>
      </c>
      <c r="B11" s="31"/>
      <c r="C11" s="31">
        <v>2</v>
      </c>
      <c r="D11" s="31">
        <v>2</v>
      </c>
      <c r="F11" s="5">
        <f t="shared" si="0"/>
        <v>5.5555555555555558E-3</v>
      </c>
      <c r="H11" s="5">
        <f t="shared" si="1"/>
        <v>0</v>
      </c>
      <c r="I11" s="5">
        <f t="shared" si="2"/>
        <v>1</v>
      </c>
    </row>
    <row r="12" spans="1:9" x14ac:dyDescent="0.2">
      <c r="A12" s="26" t="s">
        <v>50</v>
      </c>
      <c r="B12" s="31"/>
      <c r="C12" s="31">
        <v>6</v>
      </c>
      <c r="D12" s="31">
        <v>6</v>
      </c>
      <c r="F12" s="5">
        <f t="shared" si="0"/>
        <v>1.6666666666666666E-2</v>
      </c>
      <c r="H12" s="5">
        <f t="shared" si="1"/>
        <v>0</v>
      </c>
      <c r="I12" s="5">
        <f t="shared" si="2"/>
        <v>1</v>
      </c>
    </row>
    <row r="13" spans="1:9" x14ac:dyDescent="0.2">
      <c r="A13" s="26" t="s">
        <v>637</v>
      </c>
      <c r="B13" s="31"/>
      <c r="C13" s="31">
        <v>20</v>
      </c>
      <c r="D13" s="31">
        <v>20</v>
      </c>
      <c r="F13" s="5">
        <f t="shared" si="0"/>
        <v>5.5555555555555552E-2</v>
      </c>
      <c r="H13" s="5">
        <f t="shared" si="1"/>
        <v>0</v>
      </c>
      <c r="I13" s="5">
        <f t="shared" si="2"/>
        <v>1</v>
      </c>
    </row>
    <row r="14" spans="1:9" x14ac:dyDescent="0.2">
      <c r="A14" s="26" t="s">
        <v>29</v>
      </c>
      <c r="B14" s="31">
        <v>3</v>
      </c>
      <c r="C14" s="31">
        <v>7</v>
      </c>
      <c r="D14" s="31">
        <v>10</v>
      </c>
      <c r="F14" s="5">
        <f t="shared" si="0"/>
        <v>2.7777777777777776E-2</v>
      </c>
      <c r="H14" s="5">
        <f t="shared" si="1"/>
        <v>0.3</v>
      </c>
      <c r="I14" s="5">
        <f t="shared" si="2"/>
        <v>0.7</v>
      </c>
    </row>
    <row r="15" spans="1:9" x14ac:dyDescent="0.2">
      <c r="A15" s="26" t="s">
        <v>389</v>
      </c>
      <c r="B15" s="31"/>
      <c r="C15" s="31">
        <v>2</v>
      </c>
      <c r="D15" s="31">
        <v>2</v>
      </c>
      <c r="F15" s="5">
        <f t="shared" si="0"/>
        <v>5.5555555555555558E-3</v>
      </c>
      <c r="H15" s="5">
        <f t="shared" si="1"/>
        <v>0</v>
      </c>
      <c r="I15" s="5">
        <f t="shared" si="2"/>
        <v>1</v>
      </c>
    </row>
    <row r="16" spans="1:9" x14ac:dyDescent="0.2">
      <c r="A16" s="26" t="s">
        <v>674</v>
      </c>
      <c r="B16" s="31"/>
      <c r="C16" s="31">
        <v>2</v>
      </c>
      <c r="D16" s="31">
        <v>2</v>
      </c>
      <c r="F16" s="5">
        <f t="shared" si="0"/>
        <v>5.5555555555555558E-3</v>
      </c>
      <c r="H16" s="5">
        <f t="shared" si="1"/>
        <v>0</v>
      </c>
      <c r="I16" s="5">
        <f t="shared" si="2"/>
        <v>1</v>
      </c>
    </row>
    <row r="17" spans="1:9" x14ac:dyDescent="0.2">
      <c r="A17" s="26" t="s">
        <v>113</v>
      </c>
      <c r="B17" s="31"/>
      <c r="C17" s="31">
        <v>3</v>
      </c>
      <c r="D17" s="31">
        <v>3</v>
      </c>
      <c r="F17" s="5">
        <f t="shared" si="0"/>
        <v>8.3333333333333332E-3</v>
      </c>
      <c r="H17" s="5">
        <f t="shared" si="1"/>
        <v>0</v>
      </c>
      <c r="I17" s="5">
        <f t="shared" si="2"/>
        <v>1</v>
      </c>
    </row>
    <row r="18" spans="1:9" x14ac:dyDescent="0.2">
      <c r="A18" s="26" t="s">
        <v>1063</v>
      </c>
      <c r="B18" s="31">
        <v>1</v>
      </c>
      <c r="C18" s="31">
        <v>2</v>
      </c>
      <c r="D18" s="31">
        <v>3</v>
      </c>
      <c r="F18" s="5">
        <f t="shared" si="0"/>
        <v>8.3333333333333332E-3</v>
      </c>
      <c r="H18" s="5">
        <f t="shared" si="1"/>
        <v>0.33333333333333331</v>
      </c>
      <c r="I18" s="5">
        <f t="shared" si="2"/>
        <v>0.66666666666666663</v>
      </c>
    </row>
    <row r="19" spans="1:9" x14ac:dyDescent="0.2">
      <c r="A19" s="26" t="s">
        <v>720</v>
      </c>
      <c r="B19" s="31"/>
      <c r="C19" s="31">
        <v>1</v>
      </c>
      <c r="D19" s="31">
        <v>1</v>
      </c>
      <c r="F19" s="5">
        <f t="shared" si="0"/>
        <v>2.7777777777777779E-3</v>
      </c>
      <c r="H19" s="5">
        <f t="shared" si="1"/>
        <v>0</v>
      </c>
      <c r="I19" s="5">
        <f t="shared" si="2"/>
        <v>1</v>
      </c>
    </row>
    <row r="20" spans="1:9" x14ac:dyDescent="0.2">
      <c r="A20" s="26" t="s">
        <v>553</v>
      </c>
      <c r="B20" s="31"/>
      <c r="C20" s="31">
        <v>4</v>
      </c>
      <c r="D20" s="31">
        <v>4</v>
      </c>
      <c r="F20" s="5">
        <f t="shared" si="0"/>
        <v>1.1111111111111112E-2</v>
      </c>
      <c r="H20" s="5">
        <f t="shared" ref="H20:H29" si="3">+B20/D20</f>
        <v>0</v>
      </c>
      <c r="I20" s="5">
        <f t="shared" ref="I20:I29" si="4">+C20/D20</f>
        <v>1</v>
      </c>
    </row>
    <row r="21" spans="1:9" x14ac:dyDescent="0.2">
      <c r="A21" s="26" t="s">
        <v>542</v>
      </c>
      <c r="B21" s="31"/>
      <c r="C21" s="31">
        <v>1</v>
      </c>
      <c r="D21" s="31">
        <v>1</v>
      </c>
      <c r="F21" s="5">
        <f t="shared" si="0"/>
        <v>2.7777777777777779E-3</v>
      </c>
      <c r="H21" s="5">
        <f t="shared" si="3"/>
        <v>0</v>
      </c>
      <c r="I21" s="5">
        <f t="shared" si="4"/>
        <v>1</v>
      </c>
    </row>
    <row r="22" spans="1:9" x14ac:dyDescent="0.2">
      <c r="A22" s="26" t="s">
        <v>357</v>
      </c>
      <c r="B22" s="31"/>
      <c r="C22" s="31">
        <v>1</v>
      </c>
      <c r="D22" s="31">
        <v>1</v>
      </c>
      <c r="F22" s="5">
        <f t="shared" si="0"/>
        <v>2.7777777777777779E-3</v>
      </c>
      <c r="H22" s="5">
        <f t="shared" si="3"/>
        <v>0</v>
      </c>
      <c r="I22" s="5">
        <f t="shared" si="4"/>
        <v>1</v>
      </c>
    </row>
    <row r="23" spans="1:9" x14ac:dyDescent="0.2">
      <c r="A23" s="26" t="s">
        <v>370</v>
      </c>
      <c r="B23" s="31">
        <v>1</v>
      </c>
      <c r="C23" s="31">
        <v>8</v>
      </c>
      <c r="D23" s="31">
        <v>9</v>
      </c>
      <c r="F23" s="5">
        <f t="shared" si="0"/>
        <v>2.5000000000000001E-2</v>
      </c>
      <c r="H23" s="5">
        <f t="shared" si="3"/>
        <v>0.1111111111111111</v>
      </c>
      <c r="I23" s="5">
        <f t="shared" si="4"/>
        <v>0.88888888888888884</v>
      </c>
    </row>
    <row r="24" spans="1:9" x14ac:dyDescent="0.2">
      <c r="A24" s="26" t="s">
        <v>642</v>
      </c>
      <c r="B24" s="31">
        <v>1</v>
      </c>
      <c r="C24" s="31">
        <v>5</v>
      </c>
      <c r="D24" s="31">
        <v>6</v>
      </c>
      <c r="F24" s="5">
        <f t="shared" si="0"/>
        <v>1.6666666666666666E-2</v>
      </c>
      <c r="H24" s="5">
        <f t="shared" si="3"/>
        <v>0.16666666666666666</v>
      </c>
      <c r="I24" s="5">
        <f t="shared" si="4"/>
        <v>0.83333333333333337</v>
      </c>
    </row>
    <row r="25" spans="1:9" x14ac:dyDescent="0.2">
      <c r="A25" s="26" t="s">
        <v>131</v>
      </c>
      <c r="B25" s="31">
        <v>2</v>
      </c>
      <c r="C25" s="31">
        <v>3</v>
      </c>
      <c r="D25" s="31">
        <v>5</v>
      </c>
      <c r="F25" s="5">
        <f t="shared" si="0"/>
        <v>1.3888888888888888E-2</v>
      </c>
      <c r="H25" s="5">
        <f t="shared" si="3"/>
        <v>0.4</v>
      </c>
      <c r="I25" s="5">
        <f t="shared" si="4"/>
        <v>0.6</v>
      </c>
    </row>
    <row r="26" spans="1:9" x14ac:dyDescent="0.2">
      <c r="A26" s="26" t="s">
        <v>589</v>
      </c>
      <c r="B26" s="31"/>
      <c r="C26" s="31">
        <v>1</v>
      </c>
      <c r="D26" s="31">
        <v>1</v>
      </c>
      <c r="F26" s="5">
        <f t="shared" si="0"/>
        <v>2.7777777777777779E-3</v>
      </c>
      <c r="H26" s="5">
        <f t="shared" si="3"/>
        <v>0</v>
      </c>
      <c r="I26" s="5">
        <f t="shared" si="4"/>
        <v>1</v>
      </c>
    </row>
    <row r="27" spans="1:9" x14ac:dyDescent="0.2">
      <c r="A27" s="26" t="s">
        <v>320</v>
      </c>
      <c r="B27" s="31">
        <v>2</v>
      </c>
      <c r="C27" s="31">
        <v>4</v>
      </c>
      <c r="D27" s="31">
        <v>6</v>
      </c>
      <c r="F27" s="5">
        <f t="shared" si="0"/>
        <v>1.6666666666666666E-2</v>
      </c>
      <c r="H27" s="5">
        <f t="shared" ref="H27:H30" si="5">+B27/D27</f>
        <v>0.33333333333333331</v>
      </c>
      <c r="I27" s="5">
        <f t="shared" ref="I27:I30" si="6">+C27/D27</f>
        <v>0.66666666666666663</v>
      </c>
    </row>
    <row r="28" spans="1:9" x14ac:dyDescent="0.2">
      <c r="A28" s="26" t="s">
        <v>25</v>
      </c>
      <c r="B28" s="31">
        <v>3</v>
      </c>
      <c r="C28" s="31">
        <v>9</v>
      </c>
      <c r="D28" s="31">
        <v>12</v>
      </c>
      <c r="F28" s="5">
        <f t="shared" si="0"/>
        <v>3.3333333333333333E-2</v>
      </c>
      <c r="H28" s="5">
        <f t="shared" si="5"/>
        <v>0.25</v>
      </c>
      <c r="I28" s="5">
        <f t="shared" si="6"/>
        <v>0.75</v>
      </c>
    </row>
    <row r="29" spans="1:9" x14ac:dyDescent="0.2">
      <c r="A29" s="26" t="s">
        <v>138</v>
      </c>
      <c r="B29" s="31">
        <v>1</v>
      </c>
      <c r="C29" s="31">
        <v>1</v>
      </c>
      <c r="D29" s="31">
        <v>2</v>
      </c>
      <c r="F29" s="5">
        <f t="shared" si="0"/>
        <v>5.5555555555555558E-3</v>
      </c>
      <c r="H29" s="5">
        <f t="shared" si="5"/>
        <v>0.5</v>
      </c>
      <c r="I29" s="5">
        <f t="shared" si="6"/>
        <v>0.5</v>
      </c>
    </row>
    <row r="30" spans="1:9" x14ac:dyDescent="0.2">
      <c r="A30" s="4" t="s">
        <v>144</v>
      </c>
      <c r="B30" s="31">
        <v>78</v>
      </c>
      <c r="C30" s="31">
        <v>282</v>
      </c>
      <c r="D30" s="31">
        <v>360</v>
      </c>
      <c r="F30" s="8">
        <f>SUM(F4:F29)</f>
        <v>1</v>
      </c>
      <c r="H30" s="8">
        <f t="shared" si="5"/>
        <v>0.21666666666666667</v>
      </c>
      <c r="I30" s="8">
        <f t="shared" si="6"/>
        <v>0.78333333333333333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I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7" sqref="O27"/>
    </sheetView>
  </sheetViews>
  <sheetFormatPr defaultRowHeight="12.75" x14ac:dyDescent="0.2"/>
  <cols>
    <col min="1" max="1" width="69.6640625" bestFit="1" customWidth="1"/>
    <col min="2" max="2" width="20.6640625" bestFit="1" customWidth="1"/>
    <col min="3" max="3" width="7.83203125" bestFit="1" customWidth="1"/>
    <col min="4" max="4" width="11.5" bestFit="1" customWidth="1"/>
    <col min="5" max="5" width="1.83203125" customWidth="1"/>
    <col min="6" max="6" width="12.5" bestFit="1" customWidth="1"/>
    <col min="7" max="7" width="1.83203125" customWidth="1"/>
    <col min="8" max="8" width="8.5" bestFit="1" customWidth="1"/>
    <col min="10" max="10" width="1.83203125" customWidth="1"/>
  </cols>
  <sheetData>
    <row r="2" spans="1:9" ht="24.75" customHeight="1" x14ac:dyDescent="0.2">
      <c r="A2" s="6" t="s">
        <v>147</v>
      </c>
      <c r="B2" s="7" t="s">
        <v>145</v>
      </c>
      <c r="C2" s="1"/>
      <c r="D2" s="1"/>
      <c r="F2" s="18" t="s">
        <v>570</v>
      </c>
      <c r="H2" s="32" t="s">
        <v>571</v>
      </c>
      <c r="I2" s="32"/>
    </row>
    <row r="3" spans="1:9" x14ac:dyDescent="0.2">
      <c r="A3" s="23" t="s">
        <v>143</v>
      </c>
      <c r="B3" s="24" t="s">
        <v>10</v>
      </c>
      <c r="C3" s="25" t="s">
        <v>17</v>
      </c>
      <c r="D3" s="3" t="s">
        <v>144</v>
      </c>
      <c r="F3" s="16" t="s">
        <v>514</v>
      </c>
      <c r="H3" s="2" t="s">
        <v>10</v>
      </c>
      <c r="I3" s="2" t="s">
        <v>17</v>
      </c>
    </row>
    <row r="4" spans="1:9" x14ac:dyDescent="0.2">
      <c r="A4" s="21" t="s">
        <v>505</v>
      </c>
      <c r="B4" s="31">
        <v>3</v>
      </c>
      <c r="C4" s="31">
        <v>7</v>
      </c>
      <c r="D4" s="31">
        <v>10</v>
      </c>
      <c r="F4" s="5">
        <f t="shared" ref="F4:F35" si="0">+D4/$D$37</f>
        <v>2.7777777777777776E-2</v>
      </c>
      <c r="H4" s="5">
        <f>+B4/D4</f>
        <v>0.3</v>
      </c>
      <c r="I4" s="5">
        <f>+C4/D4</f>
        <v>0.7</v>
      </c>
    </row>
    <row r="5" spans="1:9" x14ac:dyDescent="0.2">
      <c r="A5" s="21" t="s">
        <v>1015</v>
      </c>
      <c r="B5" s="31">
        <v>4</v>
      </c>
      <c r="C5" s="31">
        <v>2</v>
      </c>
      <c r="D5" s="31">
        <v>6</v>
      </c>
      <c r="F5" s="5">
        <f t="shared" si="0"/>
        <v>1.6666666666666666E-2</v>
      </c>
      <c r="H5" s="5">
        <f t="shared" ref="H5:H32" si="1">+B5/D5</f>
        <v>0.66666666666666663</v>
      </c>
      <c r="I5" s="5">
        <f t="shared" ref="I5:I32" si="2">+C5/D5</f>
        <v>0.33333333333333331</v>
      </c>
    </row>
    <row r="6" spans="1:9" x14ac:dyDescent="0.2">
      <c r="A6" s="21" t="s">
        <v>97</v>
      </c>
      <c r="B6" s="31"/>
      <c r="C6" s="31">
        <v>33</v>
      </c>
      <c r="D6" s="31">
        <v>33</v>
      </c>
      <c r="F6" s="5">
        <f t="shared" si="0"/>
        <v>9.166666666666666E-2</v>
      </c>
      <c r="H6" s="5">
        <f t="shared" si="1"/>
        <v>0</v>
      </c>
      <c r="I6" s="5">
        <f t="shared" si="2"/>
        <v>1</v>
      </c>
    </row>
    <row r="7" spans="1:9" x14ac:dyDescent="0.2">
      <c r="A7" s="21" t="s">
        <v>24</v>
      </c>
      <c r="B7" s="31">
        <v>2</v>
      </c>
      <c r="C7" s="31">
        <v>4</v>
      </c>
      <c r="D7" s="31">
        <v>6</v>
      </c>
      <c r="F7" s="5">
        <f>+D7/$D$37</f>
        <v>1.6666666666666666E-2</v>
      </c>
      <c r="H7" s="5">
        <f t="shared" si="1"/>
        <v>0.33333333333333331</v>
      </c>
      <c r="I7" s="5">
        <f t="shared" si="2"/>
        <v>0.66666666666666663</v>
      </c>
    </row>
    <row r="8" spans="1:9" x14ac:dyDescent="0.2">
      <c r="A8" s="21" t="s">
        <v>304</v>
      </c>
      <c r="B8" s="31"/>
      <c r="C8" s="31">
        <v>3</v>
      </c>
      <c r="D8" s="31">
        <v>3</v>
      </c>
      <c r="F8" s="5">
        <f t="shared" ref="F8:F35" si="3">+D8/$D$37</f>
        <v>8.3333333333333332E-3</v>
      </c>
      <c r="H8" s="5">
        <f t="shared" si="1"/>
        <v>0</v>
      </c>
      <c r="I8" s="5">
        <f t="shared" si="2"/>
        <v>1</v>
      </c>
    </row>
    <row r="9" spans="1:9" x14ac:dyDescent="0.2">
      <c r="A9" s="21" t="s">
        <v>172</v>
      </c>
      <c r="B9" s="31">
        <v>1</v>
      </c>
      <c r="C9" s="31">
        <v>4</v>
      </c>
      <c r="D9" s="31">
        <v>5</v>
      </c>
      <c r="F9" s="5">
        <f t="shared" si="3"/>
        <v>1.3888888888888888E-2</v>
      </c>
      <c r="H9" s="5">
        <f t="shared" si="1"/>
        <v>0.2</v>
      </c>
      <c r="I9" s="5">
        <f t="shared" si="2"/>
        <v>0.8</v>
      </c>
    </row>
    <row r="10" spans="1:9" x14ac:dyDescent="0.2">
      <c r="A10" s="21" t="s">
        <v>870</v>
      </c>
      <c r="B10" s="31"/>
      <c r="C10" s="31">
        <v>1</v>
      </c>
      <c r="D10" s="31">
        <v>1</v>
      </c>
      <c r="F10" s="5">
        <f t="shared" si="3"/>
        <v>2.7777777777777779E-3</v>
      </c>
      <c r="H10" s="5">
        <f t="shared" si="1"/>
        <v>0</v>
      </c>
      <c r="I10" s="5">
        <f t="shared" si="2"/>
        <v>1</v>
      </c>
    </row>
    <row r="11" spans="1:9" x14ac:dyDescent="0.2">
      <c r="A11" s="21" t="s">
        <v>909</v>
      </c>
      <c r="B11" s="31"/>
      <c r="C11" s="31">
        <v>2</v>
      </c>
      <c r="D11" s="31">
        <v>2</v>
      </c>
      <c r="F11" s="5">
        <f t="shared" si="3"/>
        <v>5.5555555555555558E-3</v>
      </c>
      <c r="H11" s="5">
        <f t="shared" si="1"/>
        <v>0</v>
      </c>
      <c r="I11" s="5">
        <f t="shared" si="2"/>
        <v>1</v>
      </c>
    </row>
    <row r="12" spans="1:9" x14ac:dyDescent="0.2">
      <c r="A12" s="21" t="s">
        <v>648</v>
      </c>
      <c r="B12" s="31">
        <v>5</v>
      </c>
      <c r="C12" s="31">
        <v>3</v>
      </c>
      <c r="D12" s="31">
        <v>8</v>
      </c>
      <c r="F12" s="5">
        <f t="shared" si="3"/>
        <v>2.2222222222222223E-2</v>
      </c>
      <c r="H12" s="5">
        <f t="shared" si="1"/>
        <v>0.625</v>
      </c>
      <c r="I12" s="5">
        <f t="shared" si="2"/>
        <v>0.375</v>
      </c>
    </row>
    <row r="13" spans="1:9" x14ac:dyDescent="0.2">
      <c r="A13" s="21" t="s">
        <v>398</v>
      </c>
      <c r="B13" s="31">
        <v>5</v>
      </c>
      <c r="C13" s="31">
        <v>8</v>
      </c>
      <c r="D13" s="31">
        <v>13</v>
      </c>
      <c r="F13" s="5">
        <f t="shared" si="3"/>
        <v>3.6111111111111108E-2</v>
      </c>
      <c r="H13" s="5">
        <f t="shared" si="1"/>
        <v>0.38461538461538464</v>
      </c>
      <c r="I13" s="5">
        <f t="shared" si="2"/>
        <v>0.61538461538461542</v>
      </c>
    </row>
    <row r="14" spans="1:9" x14ac:dyDescent="0.2">
      <c r="A14" s="21" t="s">
        <v>504</v>
      </c>
      <c r="B14" s="31">
        <v>35</v>
      </c>
      <c r="C14" s="31">
        <v>21</v>
      </c>
      <c r="D14" s="31">
        <v>56</v>
      </c>
      <c r="F14" s="5">
        <f t="shared" si="3"/>
        <v>0.15555555555555556</v>
      </c>
      <c r="H14" s="5">
        <f t="shared" si="1"/>
        <v>0.625</v>
      </c>
      <c r="I14" s="5">
        <f t="shared" si="2"/>
        <v>0.375</v>
      </c>
    </row>
    <row r="15" spans="1:9" x14ac:dyDescent="0.2">
      <c r="A15" s="21" t="s">
        <v>506</v>
      </c>
      <c r="B15" s="31"/>
      <c r="C15" s="31">
        <v>3</v>
      </c>
      <c r="D15" s="31">
        <v>3</v>
      </c>
      <c r="F15" s="5">
        <f t="shared" si="3"/>
        <v>8.3333333333333332E-3</v>
      </c>
      <c r="H15" s="5">
        <f t="shared" si="1"/>
        <v>0</v>
      </c>
      <c r="I15" s="5">
        <f t="shared" si="2"/>
        <v>1</v>
      </c>
    </row>
    <row r="16" spans="1:9" x14ac:dyDescent="0.2">
      <c r="A16" s="21" t="s">
        <v>584</v>
      </c>
      <c r="B16" s="31">
        <v>4</v>
      </c>
      <c r="C16" s="31">
        <v>2</v>
      </c>
      <c r="D16" s="31">
        <v>6</v>
      </c>
      <c r="F16" s="5">
        <f t="shared" si="3"/>
        <v>1.6666666666666666E-2</v>
      </c>
      <c r="H16" s="5">
        <f t="shared" si="1"/>
        <v>0.66666666666666663</v>
      </c>
      <c r="I16" s="5">
        <f t="shared" si="2"/>
        <v>0.33333333333333331</v>
      </c>
    </row>
    <row r="17" spans="1:9" x14ac:dyDescent="0.2">
      <c r="A17" s="21" t="s">
        <v>438</v>
      </c>
      <c r="B17" s="31">
        <v>1</v>
      </c>
      <c r="C17" s="31">
        <v>49</v>
      </c>
      <c r="D17" s="31">
        <v>50</v>
      </c>
      <c r="F17" s="5">
        <f t="shared" si="3"/>
        <v>0.1388888888888889</v>
      </c>
      <c r="H17" s="5">
        <f t="shared" si="1"/>
        <v>0.02</v>
      </c>
      <c r="I17" s="5">
        <f t="shared" si="2"/>
        <v>0.98</v>
      </c>
    </row>
    <row r="18" spans="1:9" x14ac:dyDescent="0.2">
      <c r="A18" s="21" t="s">
        <v>507</v>
      </c>
      <c r="B18" s="31">
        <v>5</v>
      </c>
      <c r="C18" s="31">
        <v>22</v>
      </c>
      <c r="D18" s="31">
        <v>27</v>
      </c>
      <c r="F18" s="5">
        <f t="shared" si="3"/>
        <v>7.4999999999999997E-2</v>
      </c>
      <c r="H18" s="5">
        <f t="shared" si="1"/>
        <v>0.18518518518518517</v>
      </c>
      <c r="I18" s="5">
        <f t="shared" si="2"/>
        <v>0.81481481481481477</v>
      </c>
    </row>
    <row r="19" spans="1:9" x14ac:dyDescent="0.2">
      <c r="A19" s="21" t="s">
        <v>508</v>
      </c>
      <c r="B19" s="31">
        <v>7</v>
      </c>
      <c r="C19" s="31">
        <v>1</v>
      </c>
      <c r="D19" s="31">
        <v>8</v>
      </c>
      <c r="F19" s="5">
        <f t="shared" si="3"/>
        <v>2.2222222222222223E-2</v>
      </c>
      <c r="H19" s="5">
        <f t="shared" si="1"/>
        <v>0.875</v>
      </c>
      <c r="I19" s="5">
        <f t="shared" si="2"/>
        <v>0.125</v>
      </c>
    </row>
    <row r="20" spans="1:9" x14ac:dyDescent="0.2">
      <c r="A20" s="21" t="s">
        <v>793</v>
      </c>
      <c r="B20" s="31"/>
      <c r="C20" s="31">
        <v>6</v>
      </c>
      <c r="D20" s="31">
        <v>6</v>
      </c>
      <c r="F20" s="5">
        <f t="shared" si="3"/>
        <v>1.6666666666666666E-2</v>
      </c>
      <c r="H20" s="5">
        <f t="shared" si="1"/>
        <v>0</v>
      </c>
      <c r="I20" s="5">
        <f t="shared" si="2"/>
        <v>1</v>
      </c>
    </row>
    <row r="21" spans="1:9" x14ac:dyDescent="0.2">
      <c r="A21" s="21" t="s">
        <v>515</v>
      </c>
      <c r="B21" s="31">
        <v>1</v>
      </c>
      <c r="C21" s="31">
        <v>7</v>
      </c>
      <c r="D21" s="31">
        <v>8</v>
      </c>
      <c r="F21" s="5">
        <f t="shared" si="3"/>
        <v>2.2222222222222223E-2</v>
      </c>
      <c r="H21" s="5">
        <f t="shared" si="1"/>
        <v>0.125</v>
      </c>
      <c r="I21" s="5">
        <f t="shared" si="2"/>
        <v>0.875</v>
      </c>
    </row>
    <row r="22" spans="1:9" x14ac:dyDescent="0.2">
      <c r="A22" s="21" t="s">
        <v>225</v>
      </c>
      <c r="B22" s="31"/>
      <c r="C22" s="31">
        <v>6</v>
      </c>
      <c r="D22" s="31">
        <v>6</v>
      </c>
      <c r="F22" s="5">
        <f t="shared" si="3"/>
        <v>1.6666666666666666E-2</v>
      </c>
      <c r="H22" s="5">
        <f t="shared" si="1"/>
        <v>0</v>
      </c>
      <c r="I22" s="5">
        <f t="shared" si="2"/>
        <v>1</v>
      </c>
    </row>
    <row r="23" spans="1:9" x14ac:dyDescent="0.2">
      <c r="A23" s="21" t="s">
        <v>8</v>
      </c>
      <c r="B23" s="31">
        <v>2</v>
      </c>
      <c r="C23" s="31">
        <v>4</v>
      </c>
      <c r="D23" s="31">
        <v>6</v>
      </c>
      <c r="F23" s="5">
        <f t="shared" si="3"/>
        <v>1.6666666666666666E-2</v>
      </c>
      <c r="H23" s="5">
        <f t="shared" si="1"/>
        <v>0.33333333333333331</v>
      </c>
      <c r="I23" s="5">
        <f t="shared" si="2"/>
        <v>0.66666666666666663</v>
      </c>
    </row>
    <row r="24" spans="1:9" x14ac:dyDescent="0.2">
      <c r="A24" s="21" t="s">
        <v>176</v>
      </c>
      <c r="B24" s="31">
        <v>1</v>
      </c>
      <c r="C24" s="31">
        <v>9</v>
      </c>
      <c r="D24" s="31">
        <v>10</v>
      </c>
      <c r="F24" s="5">
        <f t="shared" si="3"/>
        <v>2.7777777777777776E-2</v>
      </c>
      <c r="H24" s="5">
        <f t="shared" si="1"/>
        <v>0.1</v>
      </c>
      <c r="I24" s="5">
        <f t="shared" si="2"/>
        <v>0.9</v>
      </c>
    </row>
    <row r="25" spans="1:9" x14ac:dyDescent="0.2">
      <c r="A25" s="21" t="s">
        <v>164</v>
      </c>
      <c r="B25" s="31">
        <v>1</v>
      </c>
      <c r="C25" s="31">
        <v>13</v>
      </c>
      <c r="D25" s="31">
        <v>14</v>
      </c>
      <c r="F25" s="5">
        <f t="shared" si="3"/>
        <v>3.888888888888889E-2</v>
      </c>
      <c r="H25" s="5">
        <f t="shared" si="1"/>
        <v>7.1428571428571425E-2</v>
      </c>
      <c r="I25" s="5">
        <f t="shared" si="2"/>
        <v>0.9285714285714286</v>
      </c>
    </row>
    <row r="26" spans="1:9" x14ac:dyDescent="0.2">
      <c r="A26" s="21" t="s">
        <v>16</v>
      </c>
      <c r="B26" s="31"/>
      <c r="C26" s="31">
        <v>11</v>
      </c>
      <c r="D26" s="31">
        <v>11</v>
      </c>
      <c r="F26" s="5">
        <f t="shared" si="3"/>
        <v>3.0555555555555555E-2</v>
      </c>
      <c r="H26" s="5">
        <f t="shared" si="1"/>
        <v>0</v>
      </c>
      <c r="I26" s="5">
        <f t="shared" si="2"/>
        <v>1</v>
      </c>
    </row>
    <row r="27" spans="1:9" x14ac:dyDescent="0.2">
      <c r="A27" s="21" t="s">
        <v>65</v>
      </c>
      <c r="B27" s="31"/>
      <c r="C27" s="31">
        <v>5</v>
      </c>
      <c r="D27" s="31">
        <v>5</v>
      </c>
      <c r="F27" s="5">
        <f t="shared" si="3"/>
        <v>1.3888888888888888E-2</v>
      </c>
      <c r="H27" s="5">
        <f t="shared" si="1"/>
        <v>0</v>
      </c>
      <c r="I27" s="5">
        <f t="shared" si="2"/>
        <v>1</v>
      </c>
    </row>
    <row r="28" spans="1:9" x14ac:dyDescent="0.2">
      <c r="A28" s="21" t="s">
        <v>246</v>
      </c>
      <c r="B28" s="31"/>
      <c r="C28" s="31">
        <v>10</v>
      </c>
      <c r="D28" s="31">
        <v>10</v>
      </c>
      <c r="F28" s="5">
        <f t="shared" si="3"/>
        <v>2.7777777777777776E-2</v>
      </c>
      <c r="H28" s="5">
        <f t="shared" si="1"/>
        <v>0</v>
      </c>
      <c r="I28" s="5">
        <f t="shared" si="2"/>
        <v>1</v>
      </c>
    </row>
    <row r="29" spans="1:9" x14ac:dyDescent="0.2">
      <c r="A29" s="21" t="s">
        <v>53</v>
      </c>
      <c r="B29" s="31"/>
      <c r="C29" s="31">
        <v>13</v>
      </c>
      <c r="D29" s="31">
        <v>13</v>
      </c>
      <c r="F29" s="5">
        <f t="shared" si="3"/>
        <v>3.6111111111111108E-2</v>
      </c>
      <c r="H29" s="5">
        <f t="shared" si="1"/>
        <v>0</v>
      </c>
      <c r="I29" s="5">
        <f t="shared" si="2"/>
        <v>1</v>
      </c>
    </row>
    <row r="30" spans="1:9" x14ac:dyDescent="0.2">
      <c r="A30" s="21" t="s">
        <v>569</v>
      </c>
      <c r="B30" s="31"/>
      <c r="C30" s="31">
        <v>4</v>
      </c>
      <c r="D30" s="31">
        <v>4</v>
      </c>
      <c r="F30" s="5">
        <f t="shared" si="3"/>
        <v>1.1111111111111112E-2</v>
      </c>
      <c r="H30" s="5">
        <f t="shared" si="1"/>
        <v>0</v>
      </c>
      <c r="I30" s="5">
        <f t="shared" si="2"/>
        <v>1</v>
      </c>
    </row>
    <row r="31" spans="1:9" x14ac:dyDescent="0.2">
      <c r="A31" s="21" t="s">
        <v>81</v>
      </c>
      <c r="B31" s="31"/>
      <c r="C31" s="31">
        <v>17</v>
      </c>
      <c r="D31" s="31">
        <v>17</v>
      </c>
      <c r="F31" s="5">
        <f t="shared" si="3"/>
        <v>4.7222222222222221E-2</v>
      </c>
      <c r="H31" s="5">
        <f t="shared" si="1"/>
        <v>0</v>
      </c>
      <c r="I31" s="5">
        <f t="shared" si="2"/>
        <v>1</v>
      </c>
    </row>
    <row r="32" spans="1:9" x14ac:dyDescent="0.2">
      <c r="A32" s="21" t="s">
        <v>80</v>
      </c>
      <c r="B32" s="31"/>
      <c r="C32" s="31">
        <v>4</v>
      </c>
      <c r="D32" s="31">
        <v>4</v>
      </c>
      <c r="F32" s="5">
        <f t="shared" si="3"/>
        <v>1.1111111111111112E-2</v>
      </c>
      <c r="H32" s="5">
        <f t="shared" si="1"/>
        <v>0</v>
      </c>
      <c r="I32" s="5">
        <f t="shared" si="2"/>
        <v>1</v>
      </c>
    </row>
    <row r="33" spans="1:9" x14ac:dyDescent="0.2">
      <c r="A33" s="21" t="s">
        <v>510</v>
      </c>
      <c r="B33" s="31"/>
      <c r="C33" s="31">
        <v>1</v>
      </c>
      <c r="D33" s="31">
        <v>1</v>
      </c>
      <c r="F33" s="5">
        <f t="shared" si="3"/>
        <v>2.7777777777777779E-3</v>
      </c>
      <c r="H33" s="5">
        <f t="shared" ref="H33:H34" si="4">+B33/D33</f>
        <v>0</v>
      </c>
      <c r="I33" s="5">
        <f t="shared" ref="I33:I34" si="5">+C33/D33</f>
        <v>1</v>
      </c>
    </row>
    <row r="34" spans="1:9" x14ac:dyDescent="0.2">
      <c r="A34" s="21" t="s">
        <v>511</v>
      </c>
      <c r="B34" s="31"/>
      <c r="C34" s="31">
        <v>2</v>
      </c>
      <c r="D34" s="31">
        <v>2</v>
      </c>
      <c r="F34" s="5">
        <f t="shared" si="3"/>
        <v>5.5555555555555558E-3</v>
      </c>
      <c r="H34" s="5">
        <f t="shared" si="4"/>
        <v>0</v>
      </c>
      <c r="I34" s="5">
        <f t="shared" si="5"/>
        <v>1</v>
      </c>
    </row>
    <row r="35" spans="1:9" x14ac:dyDescent="0.2">
      <c r="A35" s="21" t="s">
        <v>512</v>
      </c>
      <c r="B35" s="31">
        <v>1</v>
      </c>
      <c r="C35" s="31">
        <v>2</v>
      </c>
      <c r="D35" s="31">
        <v>3</v>
      </c>
      <c r="F35" s="5">
        <f t="shared" si="3"/>
        <v>8.3333333333333332E-3</v>
      </c>
      <c r="H35" s="5">
        <f t="shared" ref="H35" si="6">+B35/D35</f>
        <v>0.33333333333333331</v>
      </c>
      <c r="I35" s="5">
        <f t="shared" ref="I35" si="7">+C35/D35</f>
        <v>0.66666666666666663</v>
      </c>
    </row>
    <row r="36" spans="1:9" x14ac:dyDescent="0.2">
      <c r="A36" s="22" t="s">
        <v>509</v>
      </c>
      <c r="B36" s="31"/>
      <c r="C36" s="31">
        <v>3</v>
      </c>
      <c r="D36" s="31">
        <v>3</v>
      </c>
      <c r="F36" s="5">
        <f t="shared" ref="F36" si="8">+D36/$D$37</f>
        <v>8.3333333333333332E-3</v>
      </c>
      <c r="H36" s="5">
        <f t="shared" ref="H36" si="9">+B36/D36</f>
        <v>0</v>
      </c>
      <c r="I36" s="5">
        <f t="shared" ref="I36" si="10">+C36/D36</f>
        <v>1</v>
      </c>
    </row>
    <row r="37" spans="1:9" x14ac:dyDescent="0.2">
      <c r="A37" s="4" t="s">
        <v>144</v>
      </c>
      <c r="B37" s="31">
        <v>78</v>
      </c>
      <c r="C37" s="31">
        <v>282</v>
      </c>
      <c r="D37" s="31">
        <v>360</v>
      </c>
      <c r="F37" s="8">
        <f>SUM(F4:F36)</f>
        <v>1</v>
      </c>
      <c r="H37" s="8">
        <f t="shared" ref="H37" si="11">+B37/D37</f>
        <v>0.21666666666666667</v>
      </c>
      <c r="I37" s="8">
        <f t="shared" ref="I37" si="12">+C37/D37</f>
        <v>0.78333333333333333</v>
      </c>
    </row>
    <row r="38" spans="1:9" x14ac:dyDescent="0.2">
      <c r="B38" s="19">
        <f>+Tabela01!B30-B37</f>
        <v>0</v>
      </c>
      <c r="C38" s="19">
        <f>+Tabela01!C30-C37</f>
        <v>0</v>
      </c>
      <c r="D38" s="19">
        <f>+Tabela01!D30-D37</f>
        <v>0</v>
      </c>
      <c r="H38" s="19">
        <f>+Tabela01!H30-H37</f>
        <v>0</v>
      </c>
      <c r="I38" s="19">
        <f>+Tabela01!I30-I37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C8FD-8EA8-48E6-AF9B-E2FA9B207344}">
  <dimension ref="A2:K2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9" sqref="M19"/>
    </sheetView>
  </sheetViews>
  <sheetFormatPr defaultRowHeight="12.75" x14ac:dyDescent="0.2"/>
  <cols>
    <col min="1" max="1" width="19.33203125" bestFit="1" customWidth="1"/>
    <col min="2" max="2" width="20.6640625" bestFit="1" customWidth="1"/>
    <col min="3" max="3" width="7.83203125" bestFit="1" customWidth="1"/>
    <col min="4" max="4" width="11.5" bestFit="1" customWidth="1"/>
    <col min="5" max="5" width="1.83203125" customWidth="1"/>
    <col min="6" max="6" width="12.5" bestFit="1" customWidth="1"/>
    <col min="7" max="7" width="1.83203125" customWidth="1"/>
    <col min="8" max="8" width="8.5" bestFit="1" customWidth="1"/>
    <col min="10" max="10" width="1.83203125" customWidth="1"/>
    <col min="11" max="11" width="11.33203125" bestFit="1" customWidth="1"/>
    <col min="12" max="12" width="1.83203125" customWidth="1"/>
  </cols>
  <sheetData>
    <row r="2" spans="1:11" ht="24.75" customHeight="1" x14ac:dyDescent="0.2">
      <c r="A2" s="6" t="s">
        <v>147</v>
      </c>
      <c r="B2" s="7" t="s">
        <v>145</v>
      </c>
      <c r="C2" s="1"/>
      <c r="D2" s="1"/>
      <c r="F2" s="18" t="s">
        <v>570</v>
      </c>
      <c r="H2" s="32" t="s">
        <v>571</v>
      </c>
      <c r="I2" s="32"/>
      <c r="K2" s="18" t="s">
        <v>570</v>
      </c>
    </row>
    <row r="3" spans="1:11" x14ac:dyDescent="0.2">
      <c r="A3" s="7" t="s">
        <v>143</v>
      </c>
      <c r="B3" s="24" t="s">
        <v>10</v>
      </c>
      <c r="C3" s="25" t="s">
        <v>17</v>
      </c>
      <c r="D3" s="3" t="s">
        <v>144</v>
      </c>
      <c r="F3" s="16" t="s">
        <v>514</v>
      </c>
      <c r="H3" s="2" t="s">
        <v>10</v>
      </c>
      <c r="I3" s="2" t="s">
        <v>17</v>
      </c>
      <c r="K3" s="2" t="s">
        <v>827</v>
      </c>
    </row>
    <row r="4" spans="1:11" x14ac:dyDescent="0.2">
      <c r="A4" s="26">
        <v>2022</v>
      </c>
      <c r="B4" s="31">
        <v>10</v>
      </c>
      <c r="C4" s="31">
        <v>24</v>
      </c>
      <c r="D4" s="31">
        <v>34</v>
      </c>
      <c r="F4" s="5">
        <f>+D4/$D$17</f>
        <v>9.4444444444444442E-2</v>
      </c>
      <c r="H4" s="5">
        <f>+B4/D4</f>
        <v>0.29411764705882354</v>
      </c>
      <c r="I4" s="5">
        <f>+C4/D4</f>
        <v>0.70588235294117652</v>
      </c>
    </row>
    <row r="5" spans="1:11" x14ac:dyDescent="0.2">
      <c r="A5" s="27" t="s">
        <v>774</v>
      </c>
      <c r="B5" s="31">
        <v>2</v>
      </c>
      <c r="C5" s="31"/>
      <c r="D5" s="31">
        <v>2</v>
      </c>
      <c r="F5" s="5">
        <f t="shared" ref="F5:F16" si="0">+D5/$D$17</f>
        <v>5.5555555555555558E-3</v>
      </c>
      <c r="H5" s="5">
        <f t="shared" ref="H5:H11" si="1">+B5/D5</f>
        <v>1</v>
      </c>
      <c r="I5" s="5">
        <f t="shared" ref="I5:I11" si="2">+C5/D5</f>
        <v>0</v>
      </c>
      <c r="K5" s="5">
        <f>+F5</f>
        <v>5.5555555555555558E-3</v>
      </c>
    </row>
    <row r="6" spans="1:11" x14ac:dyDescent="0.2">
      <c r="A6" s="27" t="s">
        <v>775</v>
      </c>
      <c r="B6" s="31">
        <v>8</v>
      </c>
      <c r="C6" s="31">
        <v>24</v>
      </c>
      <c r="D6" s="31">
        <v>32</v>
      </c>
      <c r="F6" s="5">
        <f t="shared" si="0"/>
        <v>8.8888888888888892E-2</v>
      </c>
      <c r="H6" s="5">
        <f t="shared" si="1"/>
        <v>0.25</v>
      </c>
      <c r="I6" s="5">
        <f t="shared" si="2"/>
        <v>0.75</v>
      </c>
      <c r="K6" s="20">
        <f>+K5+F6</f>
        <v>9.4444444444444442E-2</v>
      </c>
    </row>
    <row r="7" spans="1:11" x14ac:dyDescent="0.2">
      <c r="A7" s="26">
        <v>2023</v>
      </c>
      <c r="B7" s="31">
        <v>68</v>
      </c>
      <c r="C7" s="31">
        <v>258</v>
      </c>
      <c r="D7" s="31">
        <v>326</v>
      </c>
      <c r="F7" s="5">
        <f t="shared" si="0"/>
        <v>0.90555555555555556</v>
      </c>
      <c r="H7" s="5">
        <f t="shared" si="1"/>
        <v>0.20858895705521471</v>
      </c>
      <c r="I7" s="5">
        <f t="shared" si="2"/>
        <v>0.79141104294478526</v>
      </c>
    </row>
    <row r="8" spans="1:11" x14ac:dyDescent="0.2">
      <c r="A8" s="27" t="s">
        <v>777</v>
      </c>
      <c r="B8" s="31">
        <v>12</v>
      </c>
      <c r="C8" s="31">
        <v>3</v>
      </c>
      <c r="D8" s="31">
        <v>15</v>
      </c>
      <c r="F8" s="5">
        <f t="shared" si="0"/>
        <v>4.1666666666666664E-2</v>
      </c>
      <c r="H8" s="5">
        <f t="shared" si="1"/>
        <v>0.8</v>
      </c>
      <c r="I8" s="5">
        <f t="shared" si="2"/>
        <v>0.2</v>
      </c>
      <c r="K8" s="20">
        <f>+K6+F8</f>
        <v>0.1361111111111111</v>
      </c>
    </row>
    <row r="9" spans="1:11" x14ac:dyDescent="0.2">
      <c r="A9" s="27" t="s">
        <v>776</v>
      </c>
      <c r="B9" s="31">
        <v>1</v>
      </c>
      <c r="C9" s="31">
        <v>4</v>
      </c>
      <c r="D9" s="31">
        <v>5</v>
      </c>
      <c r="F9" s="5">
        <f t="shared" si="0"/>
        <v>1.3888888888888888E-2</v>
      </c>
      <c r="H9" s="5">
        <f t="shared" si="1"/>
        <v>0.2</v>
      </c>
      <c r="I9" s="5">
        <f t="shared" si="2"/>
        <v>0.8</v>
      </c>
      <c r="K9" s="20">
        <f>+K8+F9</f>
        <v>0.15</v>
      </c>
    </row>
    <row r="10" spans="1:11" x14ac:dyDescent="0.2">
      <c r="A10" s="27" t="s">
        <v>778</v>
      </c>
      <c r="B10" s="31">
        <v>5</v>
      </c>
      <c r="C10" s="31">
        <v>6</v>
      </c>
      <c r="D10" s="31">
        <v>11</v>
      </c>
      <c r="F10" s="5">
        <f t="shared" si="0"/>
        <v>3.0555555555555555E-2</v>
      </c>
      <c r="H10" s="5">
        <f t="shared" si="1"/>
        <v>0.45454545454545453</v>
      </c>
      <c r="I10" s="5">
        <f t="shared" si="2"/>
        <v>0.54545454545454541</v>
      </c>
      <c r="K10" s="20">
        <f t="shared" ref="K10:K11" si="3">+K9+F10</f>
        <v>0.18055555555555555</v>
      </c>
    </row>
    <row r="11" spans="1:11" x14ac:dyDescent="0.2">
      <c r="A11" s="27" t="s">
        <v>779</v>
      </c>
      <c r="B11" s="31"/>
      <c r="C11" s="31">
        <v>15</v>
      </c>
      <c r="D11" s="31">
        <v>15</v>
      </c>
      <c r="F11" s="5">
        <f t="shared" si="0"/>
        <v>4.1666666666666664E-2</v>
      </c>
      <c r="H11" s="5">
        <f t="shared" si="1"/>
        <v>0</v>
      </c>
      <c r="I11" s="5">
        <f t="shared" si="2"/>
        <v>1</v>
      </c>
      <c r="K11" s="20">
        <f t="shared" si="3"/>
        <v>0.22222222222222221</v>
      </c>
    </row>
    <row r="12" spans="1:11" x14ac:dyDescent="0.2">
      <c r="A12" s="27" t="s">
        <v>780</v>
      </c>
      <c r="B12" s="31">
        <v>24</v>
      </c>
      <c r="C12" s="31">
        <v>85</v>
      </c>
      <c r="D12" s="31">
        <v>109</v>
      </c>
      <c r="F12" s="5">
        <f t="shared" si="0"/>
        <v>0.30277777777777776</v>
      </c>
      <c r="H12" s="5">
        <f t="shared" ref="H12:H16" si="4">+B12/D12</f>
        <v>0.22018348623853212</v>
      </c>
      <c r="I12" s="5">
        <f t="shared" ref="I12:I16" si="5">+C12/D12</f>
        <v>0.77981651376146788</v>
      </c>
      <c r="K12" s="20">
        <f t="shared" ref="K12:K16" si="6">+K11+F12</f>
        <v>0.52499999999999991</v>
      </c>
    </row>
    <row r="13" spans="1:11" x14ac:dyDescent="0.2">
      <c r="A13" s="27" t="s">
        <v>781</v>
      </c>
      <c r="B13" s="31">
        <v>16</v>
      </c>
      <c r="C13" s="31">
        <v>70</v>
      </c>
      <c r="D13" s="31">
        <v>86</v>
      </c>
      <c r="F13" s="5">
        <f t="shared" si="0"/>
        <v>0.2388888888888889</v>
      </c>
      <c r="H13" s="5">
        <f t="shared" si="4"/>
        <v>0.18604651162790697</v>
      </c>
      <c r="I13" s="5">
        <f t="shared" si="5"/>
        <v>0.81395348837209303</v>
      </c>
      <c r="K13" s="20">
        <f t="shared" si="6"/>
        <v>0.76388888888888884</v>
      </c>
    </row>
    <row r="14" spans="1:11" x14ac:dyDescent="0.2">
      <c r="A14" s="27" t="s">
        <v>782</v>
      </c>
      <c r="B14" s="31">
        <v>1</v>
      </c>
      <c r="C14" s="31">
        <v>28</v>
      </c>
      <c r="D14" s="31">
        <v>29</v>
      </c>
      <c r="F14" s="5">
        <f t="shared" si="0"/>
        <v>8.0555555555555561E-2</v>
      </c>
      <c r="H14" s="5">
        <f t="shared" si="4"/>
        <v>3.4482758620689655E-2</v>
      </c>
      <c r="I14" s="5">
        <f t="shared" si="5"/>
        <v>0.96551724137931039</v>
      </c>
      <c r="K14" s="20">
        <f t="shared" si="6"/>
        <v>0.84444444444444444</v>
      </c>
    </row>
    <row r="15" spans="1:11" x14ac:dyDescent="0.2">
      <c r="A15" s="27" t="s">
        <v>908</v>
      </c>
      <c r="B15" s="31"/>
      <c r="C15" s="31">
        <v>17</v>
      </c>
      <c r="D15" s="31">
        <v>17</v>
      </c>
      <c r="F15" s="5">
        <f t="shared" si="0"/>
        <v>4.7222222222222221E-2</v>
      </c>
      <c r="H15" s="5">
        <f t="shared" si="4"/>
        <v>0</v>
      </c>
      <c r="I15" s="5">
        <f t="shared" si="5"/>
        <v>1</v>
      </c>
      <c r="K15" s="20">
        <f t="shared" si="6"/>
        <v>0.89166666666666661</v>
      </c>
    </row>
    <row r="16" spans="1:11" x14ac:dyDescent="0.2">
      <c r="A16" s="27" t="s">
        <v>774</v>
      </c>
      <c r="B16" s="31">
        <v>9</v>
      </c>
      <c r="C16" s="31">
        <v>30</v>
      </c>
      <c r="D16" s="31">
        <v>39</v>
      </c>
      <c r="F16" s="5">
        <f t="shared" si="0"/>
        <v>0.10833333333333334</v>
      </c>
      <c r="H16" s="5">
        <f t="shared" si="4"/>
        <v>0.23076923076923078</v>
      </c>
      <c r="I16" s="5">
        <f t="shared" si="5"/>
        <v>0.76923076923076927</v>
      </c>
      <c r="K16" s="20">
        <f t="shared" si="6"/>
        <v>1</v>
      </c>
    </row>
    <row r="17" spans="1:9" x14ac:dyDescent="0.2">
      <c r="A17" s="4" t="s">
        <v>144</v>
      </c>
      <c r="B17" s="31">
        <v>78</v>
      </c>
      <c r="C17" s="31">
        <v>282</v>
      </c>
      <c r="D17" s="31">
        <v>360</v>
      </c>
      <c r="F17" s="8">
        <f>+F7+F4</f>
        <v>1</v>
      </c>
      <c r="H17" s="8">
        <f t="shared" ref="H17" si="7">+B17/D17</f>
        <v>0.21666666666666667</v>
      </c>
      <c r="I17" s="8">
        <f t="shared" ref="I17" si="8">+C17/D17</f>
        <v>0.78333333333333333</v>
      </c>
    </row>
    <row r="22" spans="1:9" x14ac:dyDescent="0.2">
      <c r="D22" s="19">
        <f>+Tabela01!D30-D17</f>
        <v>0</v>
      </c>
      <c r="H22" s="19">
        <f>+Tabela01!H30-H17</f>
        <v>0</v>
      </c>
      <c r="I22" s="19">
        <f>+Tabela01!I30-I17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8B5D-9C0E-4092-B59B-73D508F72511}">
  <dimension ref="A1:E148"/>
  <sheetViews>
    <sheetView workbookViewId="0">
      <pane xSplit="1" ySplit="1" topLeftCell="B115" activePane="bottomRight" state="frozen"/>
      <selection pane="topRight" activeCell="B1" sqref="B1"/>
      <selection pane="bottomLeft" activeCell="A2" sqref="A2"/>
      <selection pane="bottomRight" activeCell="D149" sqref="D149"/>
    </sheetView>
  </sheetViews>
  <sheetFormatPr defaultRowHeight="15" x14ac:dyDescent="0.25"/>
  <cols>
    <col min="1" max="1" width="23.83203125" style="34" bestFit="1" customWidth="1"/>
    <col min="2" max="2" width="9.33203125" style="34"/>
    <col min="3" max="3" width="2" style="34" customWidth="1"/>
    <col min="4" max="4" width="18.6640625" style="34" bestFit="1" customWidth="1"/>
    <col min="5" max="5" width="18.1640625" style="34" bestFit="1" customWidth="1"/>
    <col min="6" max="6" width="2" style="34" customWidth="1"/>
    <col min="7" max="7" width="9.33203125" style="34"/>
    <col min="8" max="8" width="20.33203125" style="34" bestFit="1" customWidth="1"/>
    <col min="9" max="9" width="2.33203125" style="34" bestFit="1" customWidth="1"/>
    <col min="10" max="11" width="9.33203125" style="34"/>
    <col min="12" max="12" width="27" style="34" customWidth="1"/>
    <col min="13" max="16384" width="9.33203125" style="34"/>
  </cols>
  <sheetData>
    <row r="1" spans="1:5" x14ac:dyDescent="0.25">
      <c r="A1" s="33" t="s">
        <v>2</v>
      </c>
      <c r="B1" s="33" t="s">
        <v>146</v>
      </c>
      <c r="D1" s="33" t="s">
        <v>1064</v>
      </c>
      <c r="E1" s="33" t="s">
        <v>1065</v>
      </c>
    </row>
    <row r="2" spans="1:5" x14ac:dyDescent="0.25">
      <c r="A2" s="35" t="s">
        <v>169</v>
      </c>
      <c r="B2" s="34">
        <v>1</v>
      </c>
      <c r="D2" s="34">
        <f>SUMIF('[1]Portal da Transparência'!$A$2:$A$1000,A2,'[1]Portal da Transparência'!$E$2:$E$1000)</f>
        <v>1</v>
      </c>
      <c r="E2" s="34">
        <f>SUMIF(Dados!$A$2:$A$1000,A2,Dados!$I$2:$I$1000)</f>
        <v>1</v>
      </c>
    </row>
    <row r="3" spans="1:5" x14ac:dyDescent="0.25">
      <c r="A3" s="36" t="s">
        <v>734</v>
      </c>
      <c r="B3" s="34">
        <v>1</v>
      </c>
      <c r="D3" s="34">
        <f>SUMIF('[1]Portal da Transparência'!$A$2:$A$1000,A3,'[1]Portal da Transparência'!$E$2:$E$1000)</f>
        <v>1</v>
      </c>
      <c r="E3" s="34">
        <f>SUMIF(Dados!$A$2:$A$1000,A3,Dados!$I$2:$I$1000)</f>
        <v>1</v>
      </c>
    </row>
    <row r="4" spans="1:5" x14ac:dyDescent="0.25">
      <c r="A4" s="35" t="s">
        <v>647</v>
      </c>
      <c r="B4" s="34">
        <v>1</v>
      </c>
      <c r="D4" s="34">
        <f>SUMIF('[1]Portal da Transparência'!$A$2:$A$1000,A4,'[1]Portal da Transparência'!$E$2:$E$1000)</f>
        <v>1</v>
      </c>
      <c r="E4" s="34">
        <f>SUMIF(Dados!$A$2:$A$1000,A4,Dados!$I$2:$I$1000)</f>
        <v>8</v>
      </c>
    </row>
    <row r="5" spans="1:5" x14ac:dyDescent="0.25">
      <c r="A5" s="35" t="s">
        <v>218</v>
      </c>
      <c r="B5" s="34">
        <v>1</v>
      </c>
      <c r="D5" s="34">
        <f>SUMIF('[1]Portal da Transparência'!$A$2:$A$1000,A5,'[1]Portal da Transparência'!$E$2:$E$1000)</f>
        <v>1</v>
      </c>
      <c r="E5" s="34">
        <f>SUMIF(Dados!$A$2:$A$1000,A5,Dados!$I$2:$I$1000)</f>
        <v>1</v>
      </c>
    </row>
    <row r="6" spans="1:5" x14ac:dyDescent="0.25">
      <c r="A6" s="35" t="s">
        <v>196</v>
      </c>
      <c r="B6" s="34">
        <v>1</v>
      </c>
      <c r="D6" s="34">
        <f>SUMIF('[1]Portal da Transparência'!$A$2:$A$1000,A6,'[1]Portal da Transparência'!$E$2:$E$1000)</f>
        <v>1</v>
      </c>
      <c r="E6" s="34">
        <f>SUMIF(Dados!$A$2:$A$1000,A6,Dados!$I$2:$I$1000)</f>
        <v>4</v>
      </c>
    </row>
    <row r="7" spans="1:5" x14ac:dyDescent="0.25">
      <c r="A7" s="35" t="s">
        <v>310</v>
      </c>
      <c r="B7" s="34">
        <v>1</v>
      </c>
      <c r="D7" s="34">
        <f>SUMIF('[1]Portal da Transparência'!$A$2:$A$1000,A7,'[1]Portal da Transparência'!$E$2:$E$1000)</f>
        <v>1</v>
      </c>
      <c r="E7" s="34">
        <f>SUMIF(Dados!$A$2:$A$1000,A7,Dados!$I$2:$I$1000)</f>
        <v>2</v>
      </c>
    </row>
    <row r="8" spans="1:5" x14ac:dyDescent="0.25">
      <c r="A8" s="35" t="s">
        <v>206</v>
      </c>
      <c r="B8" s="34">
        <v>1</v>
      </c>
      <c r="D8" s="34">
        <f>SUMIF('[1]Portal da Transparência'!$A$2:$A$1000,A8,'[1]Portal da Transparência'!$E$2:$E$1000)</f>
        <v>1</v>
      </c>
      <c r="E8" s="34">
        <f>SUMIF(Dados!$A$2:$A$1000,A8,Dados!$I$2:$I$1000)</f>
        <v>1</v>
      </c>
    </row>
    <row r="9" spans="1:5" x14ac:dyDescent="0.25">
      <c r="A9" s="35" t="s">
        <v>229</v>
      </c>
      <c r="B9" s="34">
        <v>1</v>
      </c>
      <c r="D9" s="34">
        <f>SUMIF('[1]Portal da Transparência'!$A$2:$A$1000,A9,'[1]Portal da Transparência'!$E$2:$E$1000)</f>
        <v>1</v>
      </c>
      <c r="E9" s="34">
        <f>SUMIF(Dados!$A$2:$A$1000,A9,Dados!$I$2:$I$1000)</f>
        <v>1</v>
      </c>
    </row>
    <row r="10" spans="1:5" x14ac:dyDescent="0.25">
      <c r="A10" s="35" t="s">
        <v>186</v>
      </c>
      <c r="B10" s="34">
        <v>1</v>
      </c>
      <c r="D10" s="34">
        <f>SUMIF('[1]Portal da Transparência'!$A$2:$A$1000,A10,'[1]Portal da Transparência'!$E$2:$E$1000)</f>
        <v>1</v>
      </c>
      <c r="E10" s="34">
        <f>SUMIF(Dados!$A$2:$A$1000,A10,Dados!$I$2:$I$1000)</f>
        <v>2</v>
      </c>
    </row>
    <row r="11" spans="1:5" x14ac:dyDescent="0.25">
      <c r="A11" s="35" t="s">
        <v>317</v>
      </c>
      <c r="B11" s="34">
        <v>1</v>
      </c>
      <c r="D11" s="34">
        <f>SUMIF('[1]Portal da Transparência'!$A$2:$A$1000,A11,'[1]Portal da Transparência'!$E$2:$E$1000)</f>
        <v>1</v>
      </c>
      <c r="E11" s="34">
        <f>SUMIF(Dados!$A$2:$A$1000,A11,Dados!$I$2:$I$1000)</f>
        <v>1</v>
      </c>
    </row>
    <row r="12" spans="1:5" x14ac:dyDescent="0.25">
      <c r="A12" s="35" t="s">
        <v>1051</v>
      </c>
      <c r="B12" s="34">
        <v>1</v>
      </c>
      <c r="D12" s="34">
        <f>SUMIF('[1]Portal da Transparência'!$A$2:$A$1000,A12,'[1]Portal da Transparência'!$E$2:$E$1000)</f>
        <v>2</v>
      </c>
      <c r="E12" s="34">
        <f>SUMIF(Dados!$A$2:$A$1000,A12,Dados!$I$2:$I$1000)</f>
        <v>1</v>
      </c>
    </row>
    <row r="13" spans="1:5" x14ac:dyDescent="0.25">
      <c r="A13" s="35" t="s">
        <v>210</v>
      </c>
      <c r="B13" s="34">
        <v>1</v>
      </c>
      <c r="D13" s="34">
        <f>SUMIF('[1]Portal da Transparência'!$A$2:$A$1000,A13,'[1]Portal da Transparência'!$E$2:$E$1000)</f>
        <v>1</v>
      </c>
      <c r="E13" s="34">
        <f>SUMIF(Dados!$A$2:$A$1000,A13,Dados!$I$2:$I$1000)</f>
        <v>1</v>
      </c>
    </row>
    <row r="14" spans="1:5" x14ac:dyDescent="0.25">
      <c r="A14" s="35" t="s">
        <v>302</v>
      </c>
      <c r="B14" s="34">
        <v>1</v>
      </c>
      <c r="D14" s="34">
        <f>SUMIF('[1]Portal da Transparência'!$A$2:$A$1000,A14,'[1]Portal da Transparência'!$E$2:$E$1000)</f>
        <v>1</v>
      </c>
      <c r="E14" s="34">
        <f>SUMIF(Dados!$A$2:$A$1000,A14,Dados!$I$2:$I$1000)</f>
        <v>1</v>
      </c>
    </row>
    <row r="15" spans="1:5" x14ac:dyDescent="0.25">
      <c r="A15" s="36" t="s">
        <v>725</v>
      </c>
      <c r="B15" s="34">
        <v>1</v>
      </c>
      <c r="D15" s="34">
        <f>SUMIF('[1]Portal da Transparência'!$A$2:$A$1000,A15,'[1]Portal da Transparência'!$E$2:$E$1000)</f>
        <v>1</v>
      </c>
      <c r="E15" s="34">
        <f>SUMIF(Dados!$A$2:$A$1000,A15,Dados!$I$2:$I$1000)</f>
        <v>1</v>
      </c>
    </row>
    <row r="16" spans="1:5" x14ac:dyDescent="0.25">
      <c r="A16" s="35" t="s">
        <v>285</v>
      </c>
      <c r="B16" s="34">
        <v>1</v>
      </c>
      <c r="D16" s="34">
        <f>SUMIF('[1]Portal da Transparência'!$A$2:$A$1000,A16,'[1]Portal da Transparência'!$E$2:$E$1000)</f>
        <v>1</v>
      </c>
      <c r="E16" s="34">
        <f>SUMIF(Dados!$A$2:$A$1000,A16,Dados!$I$2:$I$1000)</f>
        <v>2</v>
      </c>
    </row>
    <row r="17" spans="1:5" x14ac:dyDescent="0.25">
      <c r="A17" s="35" t="s">
        <v>307</v>
      </c>
      <c r="B17" s="34">
        <v>1</v>
      </c>
      <c r="D17" s="34">
        <f>SUMIF('[1]Portal da Transparência'!$A$2:$A$1000,A17,'[1]Portal da Transparência'!$E$2:$E$1000)</f>
        <v>1</v>
      </c>
      <c r="E17" s="34">
        <f>SUMIF(Dados!$A$2:$A$1000,A17,Dados!$I$2:$I$1000)</f>
        <v>2</v>
      </c>
    </row>
    <row r="18" spans="1:5" x14ac:dyDescent="0.25">
      <c r="A18" s="35" t="s">
        <v>252</v>
      </c>
      <c r="B18" s="34">
        <v>1</v>
      </c>
      <c r="D18" s="34">
        <f>SUMIF('[1]Portal da Transparência'!$A$2:$A$1000,A18,'[1]Portal da Transparência'!$E$2:$E$1000)</f>
        <v>1</v>
      </c>
      <c r="E18" s="34">
        <f>SUMIF(Dados!$A$2:$A$1000,A18,Dados!$I$2:$I$1000)</f>
        <v>1</v>
      </c>
    </row>
    <row r="19" spans="1:5" x14ac:dyDescent="0.25">
      <c r="A19" s="35" t="s">
        <v>331</v>
      </c>
      <c r="B19" s="34">
        <v>1</v>
      </c>
      <c r="D19" s="34">
        <f>SUMIF('[1]Portal da Transparência'!$A$2:$A$1000,A19,'[1]Portal da Transparência'!$E$2:$E$1000)</f>
        <v>1</v>
      </c>
      <c r="E19" s="34">
        <f>SUMIF(Dados!$A$2:$A$1000,A19,Dados!$I$2:$I$1000)</f>
        <v>1</v>
      </c>
    </row>
    <row r="20" spans="1:5" x14ac:dyDescent="0.25">
      <c r="A20" s="35" t="s">
        <v>182</v>
      </c>
      <c r="B20" s="34">
        <v>1</v>
      </c>
      <c r="D20" s="34">
        <f>SUMIF('[1]Portal da Transparência'!$A$2:$A$1000,A20,'[1]Portal da Transparência'!$E$2:$E$1000)</f>
        <v>1</v>
      </c>
      <c r="E20" s="34">
        <f>SUMIF(Dados!$A$2:$A$1000,A20,Dados!$I$2:$I$1000)</f>
        <v>1</v>
      </c>
    </row>
    <row r="21" spans="1:5" x14ac:dyDescent="0.25">
      <c r="A21" s="35" t="s">
        <v>222</v>
      </c>
      <c r="B21" s="34">
        <v>1</v>
      </c>
      <c r="D21" s="34">
        <f>SUMIF('[1]Portal da Transparência'!$A$2:$A$1000,A21,'[1]Portal da Transparência'!$E$2:$E$1000)</f>
        <v>1</v>
      </c>
      <c r="E21" s="34">
        <f>SUMIF(Dados!$A$2:$A$1000,A21,Dados!$I$2:$I$1000)</f>
        <v>2</v>
      </c>
    </row>
    <row r="22" spans="1:5" x14ac:dyDescent="0.25">
      <c r="A22" s="35" t="s">
        <v>192</v>
      </c>
      <c r="B22" s="34">
        <v>1</v>
      </c>
      <c r="D22" s="34">
        <f>SUMIF('[1]Portal da Transparência'!$A$2:$A$1000,A22,'[1]Portal da Transparência'!$E$2:$E$1000)</f>
        <v>1</v>
      </c>
      <c r="E22" s="34">
        <f>SUMIF(Dados!$A$2:$A$1000,A22,Dados!$I$2:$I$1000)</f>
        <v>1</v>
      </c>
    </row>
    <row r="23" spans="1:5" x14ac:dyDescent="0.25">
      <c r="A23" s="35" t="s">
        <v>859</v>
      </c>
      <c r="B23" s="34">
        <v>1</v>
      </c>
      <c r="D23" s="34">
        <f>SUMIF('[1]Portal da Transparência'!$A$2:$A$1000,A23,'[1]Portal da Transparência'!$E$2:$E$1000)</f>
        <v>1</v>
      </c>
      <c r="E23" s="34">
        <f>SUMIF(Dados!$A$2:$A$1000,A23,Dados!$I$2:$I$1000)</f>
        <v>2</v>
      </c>
    </row>
    <row r="24" spans="1:5" x14ac:dyDescent="0.25">
      <c r="A24" s="35" t="s">
        <v>422</v>
      </c>
      <c r="B24" s="34">
        <v>1</v>
      </c>
      <c r="D24" s="34">
        <f>SUMIF('[1]Portal da Transparência'!$A$2:$A$1000,A24,'[1]Portal da Transparência'!$E$2:$E$1000)</f>
        <v>1</v>
      </c>
      <c r="E24" s="34">
        <f>SUMIF(Dados!$A$2:$A$1000,A24,Dados!$I$2:$I$1000)</f>
        <v>1</v>
      </c>
    </row>
    <row r="25" spans="1:5" x14ac:dyDescent="0.25">
      <c r="A25" s="35" t="s">
        <v>245</v>
      </c>
      <c r="B25" s="34">
        <v>1</v>
      </c>
      <c r="D25" s="34">
        <f>SUMIF('[1]Portal da Transparência'!$A$2:$A$1000,A25,'[1]Portal da Transparência'!$E$2:$E$1000)</f>
        <v>1</v>
      </c>
      <c r="E25" s="34">
        <f>SUMIF(Dados!$A$2:$A$1000,A25,Dados!$I$2:$I$1000)</f>
        <v>1</v>
      </c>
    </row>
    <row r="26" spans="1:5" x14ac:dyDescent="0.25">
      <c r="A26" s="35" t="s">
        <v>352</v>
      </c>
      <c r="B26" s="34">
        <v>1</v>
      </c>
      <c r="D26" s="34">
        <f>SUMIF('[1]Portal da Transparência'!$A$2:$A$1000,A26,'[1]Portal da Transparência'!$E$2:$E$1000)</f>
        <v>1</v>
      </c>
      <c r="E26" s="34">
        <f>SUMIF(Dados!$A$2:$A$1000,A26,Dados!$I$2:$I$1000)</f>
        <v>4</v>
      </c>
    </row>
    <row r="27" spans="1:5" x14ac:dyDescent="0.25">
      <c r="A27" s="35" t="s">
        <v>417</v>
      </c>
      <c r="B27" s="34">
        <v>1</v>
      </c>
      <c r="D27" s="34">
        <f>SUMIF('[1]Portal da Transparência'!$A$2:$A$1000,A27,'[1]Portal da Transparência'!$E$2:$E$1000)</f>
        <v>1</v>
      </c>
      <c r="E27" s="34">
        <f>SUMIF(Dados!$A$2:$A$1000,A27,Dados!$I$2:$I$1000)</f>
        <v>1</v>
      </c>
    </row>
    <row r="28" spans="1:5" x14ac:dyDescent="0.25">
      <c r="A28" s="35" t="s">
        <v>296</v>
      </c>
      <c r="B28" s="34">
        <v>1</v>
      </c>
      <c r="D28" s="34">
        <f>SUMIF('[1]Portal da Transparência'!$A$2:$A$1000,A28,'[1]Portal da Transparência'!$E$2:$E$1000)</f>
        <v>1</v>
      </c>
      <c r="E28" s="34">
        <f>SUMIF(Dados!$A$2:$A$1000,A28,Dados!$I$2:$I$1000)</f>
        <v>1</v>
      </c>
    </row>
    <row r="29" spans="1:5" x14ac:dyDescent="0.25">
      <c r="A29" s="35" t="s">
        <v>343</v>
      </c>
      <c r="B29" s="34">
        <v>1</v>
      </c>
      <c r="D29" s="34">
        <f>SUMIF('[1]Portal da Transparência'!$A$2:$A$1000,A29,'[1]Portal da Transparência'!$E$2:$E$1000)</f>
        <v>1</v>
      </c>
      <c r="E29" s="34">
        <f>SUMIF(Dados!$A$2:$A$1000,A29,Dados!$I$2:$I$1000)</f>
        <v>1</v>
      </c>
    </row>
    <row r="30" spans="1:5" x14ac:dyDescent="0.25">
      <c r="A30" s="35" t="s">
        <v>709</v>
      </c>
      <c r="B30" s="34">
        <v>1</v>
      </c>
      <c r="D30" s="34">
        <f>SUMIF('[1]Portal da Transparência'!$A$2:$A$1000,A30,'[1]Portal da Transparência'!$E$2:$E$1000)</f>
        <v>1</v>
      </c>
      <c r="E30" s="34">
        <f>SUMIF(Dados!$A$2:$A$1000,A30,Dados!$I$2:$I$1000)</f>
        <v>1</v>
      </c>
    </row>
    <row r="31" spans="1:5" x14ac:dyDescent="0.25">
      <c r="A31" s="35" t="s">
        <v>391</v>
      </c>
      <c r="B31" s="34">
        <v>1</v>
      </c>
      <c r="D31" s="34">
        <f>SUMIF('[1]Portal da Transparência'!$A$2:$A$1000,A31,'[1]Portal da Transparência'!$E$2:$E$1000)</f>
        <v>1</v>
      </c>
      <c r="E31" s="34">
        <f>SUMIF(Dados!$A$2:$A$1000,A31,Dados!$I$2:$I$1000)</f>
        <v>1</v>
      </c>
    </row>
    <row r="32" spans="1:5" x14ac:dyDescent="0.25">
      <c r="A32" s="35" t="s">
        <v>214</v>
      </c>
      <c r="B32" s="34">
        <v>1</v>
      </c>
      <c r="D32" s="34">
        <f>SUMIF('[1]Portal da Transparência'!$A$2:$A$1000,A32,'[1]Portal da Transparência'!$E$2:$E$1000)</f>
        <v>1</v>
      </c>
      <c r="E32" s="34">
        <f>SUMIF(Dados!$A$2:$A$1000,A32,Dados!$I$2:$I$1000)</f>
        <v>1</v>
      </c>
    </row>
    <row r="33" spans="1:5" x14ac:dyDescent="0.25">
      <c r="A33" s="35" t="s">
        <v>334</v>
      </c>
      <c r="B33" s="34">
        <v>1</v>
      </c>
      <c r="D33" s="34">
        <f>SUMIF('[1]Portal da Transparência'!$A$2:$A$1000,A33,'[1]Portal da Transparência'!$E$2:$E$1000)</f>
        <v>1</v>
      </c>
      <c r="E33" s="34">
        <f>SUMIF(Dados!$A$2:$A$1000,A33,Dados!$I$2:$I$1000)</f>
        <v>1</v>
      </c>
    </row>
    <row r="34" spans="1:5" x14ac:dyDescent="0.25">
      <c r="A34" s="35" t="s">
        <v>321</v>
      </c>
      <c r="B34" s="34">
        <v>1</v>
      </c>
      <c r="D34" s="34">
        <f>SUMIF('[1]Portal da Transparência'!$A$2:$A$1000,A34,'[1]Portal da Transparência'!$E$2:$E$1000)</f>
        <v>1</v>
      </c>
      <c r="E34" s="34">
        <f>SUMIF(Dados!$A$2:$A$1000,A34,Dados!$I$2:$I$1000)</f>
        <v>1</v>
      </c>
    </row>
    <row r="35" spans="1:5" x14ac:dyDescent="0.25">
      <c r="A35" s="35" t="s">
        <v>395</v>
      </c>
      <c r="B35" s="34">
        <v>1</v>
      </c>
      <c r="D35" s="34">
        <f>SUMIF('[1]Portal da Transparência'!$A$2:$A$1000,A35,'[1]Portal da Transparência'!$E$2:$E$1000)</f>
        <v>1</v>
      </c>
      <c r="E35" s="34">
        <f>SUMIF(Dados!$A$2:$A$1000,A35,Dados!$I$2:$I$1000)</f>
        <v>1</v>
      </c>
    </row>
    <row r="36" spans="1:5" x14ac:dyDescent="0.25">
      <c r="A36" s="35" t="s">
        <v>325</v>
      </c>
      <c r="B36" s="34">
        <v>1</v>
      </c>
      <c r="D36" s="34">
        <f>SUMIF('[1]Portal da Transparência'!$A$2:$A$1000,A36,'[1]Portal da Transparência'!$E$2:$E$1000)</f>
        <v>1</v>
      </c>
      <c r="E36" s="34">
        <f>SUMIF(Dados!$A$2:$A$1000,A36,Dados!$I$2:$I$1000)</f>
        <v>1</v>
      </c>
    </row>
    <row r="37" spans="1:5" x14ac:dyDescent="0.25">
      <c r="A37" s="35" t="s">
        <v>382</v>
      </c>
      <c r="B37" s="34">
        <v>1</v>
      </c>
      <c r="D37" s="34">
        <f>SUMIF('[1]Portal da Transparência'!$A$2:$A$1000,A37,'[1]Portal da Transparência'!$E$2:$E$1000)</f>
        <v>1</v>
      </c>
      <c r="E37" s="34">
        <f>SUMIF(Dados!$A$2:$A$1000,A37,Dados!$I$2:$I$1000)</f>
        <v>1</v>
      </c>
    </row>
    <row r="38" spans="1:5" x14ac:dyDescent="0.25">
      <c r="A38" s="35" t="s">
        <v>368</v>
      </c>
      <c r="B38" s="34">
        <v>1</v>
      </c>
      <c r="D38" s="34">
        <f>SUMIF('[1]Portal da Transparência'!$A$2:$A$1000,A38,'[1]Portal da Transparência'!$E$2:$E$1000)</f>
        <v>1</v>
      </c>
      <c r="E38" s="34">
        <f>SUMIF(Dados!$A$2:$A$1000,A38,Dados!$I$2:$I$1000)</f>
        <v>1</v>
      </c>
    </row>
    <row r="39" spans="1:5" x14ac:dyDescent="0.25">
      <c r="A39" s="35" t="s">
        <v>348</v>
      </c>
      <c r="B39" s="34">
        <v>1</v>
      </c>
      <c r="D39" s="34">
        <f>SUMIF('[1]Portal da Transparência'!$A$2:$A$1000,A39,'[1]Portal da Transparência'!$E$2:$E$1000)</f>
        <v>1</v>
      </c>
      <c r="E39" s="34">
        <f>SUMIF(Dados!$A$2:$A$1000,A39,Dados!$I$2:$I$1000)</f>
        <v>1</v>
      </c>
    </row>
    <row r="40" spans="1:5" x14ac:dyDescent="0.25">
      <c r="A40" s="35" t="s">
        <v>250</v>
      </c>
      <c r="B40" s="34">
        <v>1</v>
      </c>
      <c r="D40" s="34">
        <f>SUMIF('[1]Portal da Transparência'!$A$2:$A$1000,A40,'[1]Portal da Transparência'!$E$2:$E$1000)</f>
        <v>1</v>
      </c>
      <c r="E40" s="34">
        <f>SUMIF(Dados!$A$2:$A$1000,A40,Dados!$I$2:$I$1000)</f>
        <v>1</v>
      </c>
    </row>
    <row r="41" spans="1:5" x14ac:dyDescent="0.25">
      <c r="A41" s="35" t="s">
        <v>338</v>
      </c>
      <c r="B41" s="34">
        <v>1</v>
      </c>
      <c r="D41" s="34">
        <f>SUMIF('[1]Portal da Transparência'!$A$2:$A$1000,A41,'[1]Portal da Transparência'!$E$2:$E$1000)</f>
        <v>1</v>
      </c>
      <c r="E41" s="34">
        <f>SUMIF(Dados!$A$2:$A$1000,A41,Dados!$I$2:$I$1000)</f>
        <v>2</v>
      </c>
    </row>
    <row r="42" spans="1:5" x14ac:dyDescent="0.25">
      <c r="A42" s="35" t="s">
        <v>435</v>
      </c>
      <c r="B42" s="34">
        <v>1</v>
      </c>
      <c r="D42" s="34">
        <f>SUMIF('[1]Portal da Transparência'!$A$2:$A$1000,A42,'[1]Portal da Transparência'!$E$2:$E$1000)</f>
        <v>1</v>
      </c>
      <c r="E42" s="34">
        <f>SUMIF(Dados!$A$2:$A$1000,A42,Dados!$I$2:$I$1000)</f>
        <v>1</v>
      </c>
    </row>
    <row r="43" spans="1:5" x14ac:dyDescent="0.25">
      <c r="A43" s="35" t="s">
        <v>386</v>
      </c>
      <c r="B43" s="34">
        <v>1</v>
      </c>
      <c r="D43" s="34">
        <f>SUMIF('[1]Portal da Transparência'!$A$2:$A$1000,A43,'[1]Portal da Transparência'!$E$2:$E$1000)</f>
        <v>1</v>
      </c>
      <c r="E43" s="34">
        <f>SUMIF(Dados!$A$2:$A$1000,A43,Dados!$I$2:$I$1000)</f>
        <v>1</v>
      </c>
    </row>
    <row r="44" spans="1:5" x14ac:dyDescent="0.25">
      <c r="A44" s="36" t="s">
        <v>865</v>
      </c>
      <c r="B44" s="34">
        <v>1</v>
      </c>
      <c r="D44" s="34">
        <f>SUMIF('[1]Portal da Transparência'!$A$2:$A$1000,A44,'[1]Portal da Transparência'!$E$2:$E$1000)</f>
        <v>1</v>
      </c>
      <c r="E44" s="34">
        <f>SUMIF(Dados!$A$2:$A$1000,A44,Dados!$I$2:$I$1000)</f>
        <v>1</v>
      </c>
    </row>
    <row r="45" spans="1:5" x14ac:dyDescent="0.25">
      <c r="A45" s="35" t="s">
        <v>363</v>
      </c>
      <c r="B45" s="34">
        <v>1</v>
      </c>
      <c r="D45" s="34">
        <f>SUMIF('[1]Portal da Transparência'!$A$2:$A$1000,A45,'[1]Portal da Transparência'!$E$2:$E$1000)</f>
        <v>1</v>
      </c>
      <c r="E45" s="34">
        <f>SUMIF(Dados!$A$2:$A$1000,A45,Dados!$I$2:$I$1000)</f>
        <v>1</v>
      </c>
    </row>
    <row r="46" spans="1:5" x14ac:dyDescent="0.25">
      <c r="A46" s="35" t="s">
        <v>234</v>
      </c>
      <c r="B46" s="34">
        <v>1</v>
      </c>
      <c r="D46" s="34">
        <f>SUMIF('[1]Portal da Transparência'!$A$2:$A$1000,A46,'[1]Portal da Transparência'!$E$2:$E$1000)</f>
        <v>1</v>
      </c>
      <c r="E46" s="34">
        <f>SUMIF(Dados!$A$2:$A$1000,A46,Dados!$I$2:$I$1000)</f>
        <v>4</v>
      </c>
    </row>
    <row r="47" spans="1:5" x14ac:dyDescent="0.25">
      <c r="A47" s="35" t="s">
        <v>372</v>
      </c>
      <c r="B47" s="34">
        <v>1</v>
      </c>
      <c r="D47" s="34">
        <f>SUMIF('[1]Portal da Transparência'!$A$2:$A$1000,A47,'[1]Portal da Transparência'!$E$2:$E$1000)</f>
        <v>2</v>
      </c>
      <c r="E47" s="34">
        <f>SUMIF(Dados!$A$2:$A$1000,A47,Dados!$I$2:$I$1000)</f>
        <v>5</v>
      </c>
    </row>
    <row r="48" spans="1:5" x14ac:dyDescent="0.25">
      <c r="A48" s="36" t="s">
        <v>525</v>
      </c>
      <c r="B48" s="34">
        <v>1</v>
      </c>
      <c r="D48" s="34">
        <f>SUMIF('[1]Portal da Transparência'!$A$2:$A$1000,A48,'[1]Portal da Transparência'!$E$2:$E$1000)</f>
        <v>1</v>
      </c>
      <c r="E48" s="34">
        <f>SUMIF(Dados!$A$2:$A$1000,A48,Dados!$I$2:$I$1000)</f>
        <v>4</v>
      </c>
    </row>
    <row r="49" spans="1:5" x14ac:dyDescent="0.25">
      <c r="A49" s="35" t="s">
        <v>400</v>
      </c>
      <c r="B49" s="34">
        <v>1</v>
      </c>
      <c r="D49" s="34">
        <f>SUMIF('[1]Portal da Transparência'!$A$2:$A$1000,A49,'[1]Portal da Transparência'!$E$2:$E$1000)</f>
        <v>1</v>
      </c>
      <c r="E49" s="34">
        <f>SUMIF(Dados!$A$2:$A$1000,A49,Dados!$I$2:$I$1000)</f>
        <v>4</v>
      </c>
    </row>
    <row r="50" spans="1:5" x14ac:dyDescent="0.25">
      <c r="A50" s="36" t="s">
        <v>737</v>
      </c>
      <c r="B50" s="34">
        <v>1</v>
      </c>
      <c r="D50" s="34">
        <f>SUMIF('[1]Portal da Transparência'!$A$2:$A$1000,A50,'[1]Portal da Transparência'!$E$2:$E$1000)</f>
        <v>1</v>
      </c>
      <c r="E50" s="34">
        <f>SUMIF(Dados!$A$2:$A$1000,A50,Dados!$I$2:$I$1000)</f>
        <v>4</v>
      </c>
    </row>
    <row r="51" spans="1:5" x14ac:dyDescent="0.25">
      <c r="A51" s="35" t="s">
        <v>590</v>
      </c>
      <c r="B51" s="34">
        <v>1</v>
      </c>
      <c r="D51" s="34">
        <f>SUMIF('[1]Portal da Transparência'!$A$2:$A$1000,A51,'[1]Portal da Transparência'!$E$2:$E$1000)</f>
        <v>1</v>
      </c>
      <c r="E51" s="34">
        <f>SUMIF(Dados!$A$2:$A$1000,A51,Dados!$I$2:$I$1000)</f>
        <v>7</v>
      </c>
    </row>
    <row r="52" spans="1:5" x14ac:dyDescent="0.25">
      <c r="A52" s="36" t="s">
        <v>792</v>
      </c>
      <c r="B52" s="34">
        <v>1</v>
      </c>
      <c r="D52" s="34">
        <f>SUMIF('[1]Portal da Transparência'!$A$2:$A$1000,A52,'[1]Portal da Transparência'!$E$2:$E$1000)</f>
        <v>1</v>
      </c>
      <c r="E52" s="34">
        <f>SUMIF(Dados!$A$2:$A$1000,A52,Dados!$I$2:$I$1000)</f>
        <v>6</v>
      </c>
    </row>
    <row r="53" spans="1:5" x14ac:dyDescent="0.25">
      <c r="A53" s="35" t="s">
        <v>291</v>
      </c>
      <c r="B53" s="34">
        <v>1</v>
      </c>
      <c r="D53" s="34">
        <f>SUMIF('[1]Portal da Transparência'!$A$2:$A$1000,A53,'[1]Portal da Transparência'!$E$2:$E$1000)</f>
        <v>1</v>
      </c>
      <c r="E53" s="34">
        <f>SUMIF(Dados!$A$2:$A$1000,A53,Dados!$I$2:$I$1000)</f>
        <v>2</v>
      </c>
    </row>
    <row r="54" spans="1:5" x14ac:dyDescent="0.25">
      <c r="A54" s="36" t="s">
        <v>538</v>
      </c>
      <c r="B54" s="34">
        <v>1</v>
      </c>
      <c r="D54" s="34">
        <f>SUMIF('[1]Portal da Transparência'!$A$2:$A$1000,A54,'[1]Portal da Transparência'!$E$2:$E$1000)</f>
        <v>1</v>
      </c>
      <c r="E54" s="34">
        <f>SUMIF(Dados!$A$2:$A$1000,A54,Dados!$I$2:$I$1000)</f>
        <v>1</v>
      </c>
    </row>
    <row r="55" spans="1:5" x14ac:dyDescent="0.25">
      <c r="A55" s="36" t="s">
        <v>576</v>
      </c>
      <c r="B55" s="34">
        <v>1</v>
      </c>
      <c r="D55" s="34">
        <f>SUMIF('[1]Portal da Transparência'!$A$2:$A$1000,A55,'[1]Portal da Transparência'!$E$2:$E$1000)</f>
        <v>1</v>
      </c>
      <c r="E55" s="34">
        <f>SUMIF(Dados!$A$2:$A$1000,A55,Dados!$I$2:$I$1000)</f>
        <v>3</v>
      </c>
    </row>
    <row r="56" spans="1:5" x14ac:dyDescent="0.25">
      <c r="A56" s="35" t="s">
        <v>503</v>
      </c>
      <c r="B56" s="34">
        <v>1</v>
      </c>
      <c r="D56" s="34">
        <f>SUMIF('[1]Portal da Transparência'!$A$2:$A$1000,A56,'[1]Portal da Transparência'!$E$2:$E$1000)</f>
        <v>1</v>
      </c>
      <c r="E56" s="34">
        <f>SUMIF(Dados!$A$2:$A$1000,A56,Dados!$I$2:$I$1000)</f>
        <v>1</v>
      </c>
    </row>
    <row r="57" spans="1:5" x14ac:dyDescent="0.25">
      <c r="A57" s="36" t="s">
        <v>547</v>
      </c>
      <c r="B57" s="34">
        <v>1</v>
      </c>
      <c r="D57" s="34">
        <f>SUMIF('[1]Portal da Transparência'!$A$2:$A$1000,A57,'[1]Portal da Transparência'!$E$2:$E$1000)</f>
        <v>1</v>
      </c>
      <c r="E57" s="34">
        <f>SUMIF(Dados!$A$2:$A$1000,A57,Dados!$I$2:$I$1000)</f>
        <v>1</v>
      </c>
    </row>
    <row r="58" spans="1:5" x14ac:dyDescent="0.25">
      <c r="A58" s="36" t="s">
        <v>638</v>
      </c>
      <c r="B58" s="34">
        <v>1</v>
      </c>
      <c r="D58" s="34">
        <f>SUMIF('[1]Portal da Transparência'!$A$2:$A$1000,A58,'[1]Portal da Transparência'!$E$2:$E$1000)</f>
        <v>1</v>
      </c>
      <c r="E58" s="34">
        <f>SUMIF(Dados!$A$2:$A$1000,A58,Dados!$I$2:$I$1000)</f>
        <v>3</v>
      </c>
    </row>
    <row r="59" spans="1:5" x14ac:dyDescent="0.25">
      <c r="A59" s="36" t="s">
        <v>759</v>
      </c>
      <c r="B59" s="34">
        <v>1</v>
      </c>
      <c r="D59" s="34">
        <f>SUMIF('[1]Portal da Transparência'!$A$2:$A$1000,A59,'[1]Portal da Transparência'!$E$2:$E$1000)</f>
        <v>1</v>
      </c>
      <c r="E59" s="34">
        <f>SUMIF(Dados!$A$2:$A$1000,A59,Dados!$I$2:$I$1000)</f>
        <v>2</v>
      </c>
    </row>
    <row r="60" spans="1:5" x14ac:dyDescent="0.25">
      <c r="A60" s="36" t="s">
        <v>624</v>
      </c>
      <c r="B60" s="34">
        <v>1</v>
      </c>
      <c r="D60" s="34">
        <f>SUMIF('[1]Portal da Transparência'!$A$2:$A$1000,A60,'[1]Portal da Transparência'!$E$2:$E$1000)</f>
        <v>1</v>
      </c>
      <c r="E60" s="34">
        <f>SUMIF(Dados!$A$2:$A$1000,A60,Dados!$I$2:$I$1000)</f>
        <v>2</v>
      </c>
    </row>
    <row r="61" spans="1:5" x14ac:dyDescent="0.25">
      <c r="A61" s="36" t="s">
        <v>620</v>
      </c>
      <c r="B61" s="34">
        <v>1</v>
      </c>
      <c r="D61" s="34">
        <f>SUMIF('[1]Portal da Transparência'!$A$2:$A$1000,A61,'[1]Portal da Transparência'!$E$2:$E$1000)</f>
        <v>1</v>
      </c>
      <c r="E61" s="34">
        <f>SUMIF(Dados!$A$2:$A$1000,A61,Dados!$I$2:$I$1000)</f>
        <v>1</v>
      </c>
    </row>
    <row r="62" spans="1:5" x14ac:dyDescent="0.25">
      <c r="A62" s="36" t="s">
        <v>809</v>
      </c>
      <c r="B62" s="34">
        <v>1</v>
      </c>
      <c r="D62" s="34">
        <f>SUMIF('[1]Portal da Transparência'!$A$2:$A$1000,A62,'[1]Portal da Transparência'!$E$2:$E$1000)</f>
        <v>1</v>
      </c>
      <c r="E62" s="34">
        <f>SUMIF(Dados!$A$2:$A$1000,A62,Dados!$I$2:$I$1000)</f>
        <v>2</v>
      </c>
    </row>
    <row r="63" spans="1:5" x14ac:dyDescent="0.25">
      <c r="A63" s="36" t="s">
        <v>747</v>
      </c>
      <c r="B63" s="34">
        <v>1</v>
      </c>
      <c r="D63" s="34">
        <f>SUMIF('[1]Portal da Transparência'!$A$2:$A$1000,A63,'[1]Portal da Transparência'!$E$2:$E$1000)</f>
        <v>1</v>
      </c>
      <c r="E63" s="34">
        <f>SUMIF(Dados!$A$2:$A$1000,A63,Dados!$I$2:$I$1000)</f>
        <v>5</v>
      </c>
    </row>
    <row r="64" spans="1:5" x14ac:dyDescent="0.25">
      <c r="A64" s="36" t="s">
        <v>535</v>
      </c>
      <c r="B64" s="34">
        <v>1</v>
      </c>
      <c r="D64" s="34">
        <f>SUMIF('[1]Portal da Transparência'!$A$2:$A$1000,A64,'[1]Portal da Transparência'!$E$2:$E$1000)</f>
        <v>1</v>
      </c>
      <c r="E64" s="34">
        <f>SUMIF(Dados!$A$2:$A$1000,A64,Dados!$I$2:$I$1000)</f>
        <v>1</v>
      </c>
    </row>
    <row r="65" spans="1:5" x14ac:dyDescent="0.25">
      <c r="A65" s="36" t="s">
        <v>630</v>
      </c>
      <c r="B65" s="34">
        <v>1</v>
      </c>
      <c r="D65" s="34">
        <f>SUMIF('[1]Portal da Transparência'!$A$2:$A$1000,A65,'[1]Portal da Transparência'!$E$2:$E$1000)</f>
        <v>1</v>
      </c>
      <c r="E65" s="34">
        <f>SUMIF(Dados!$A$2:$A$1000,A65,Dados!$I$2:$I$1000)</f>
        <v>3</v>
      </c>
    </row>
    <row r="66" spans="1:5" x14ac:dyDescent="0.25">
      <c r="A66" s="36" t="s">
        <v>607</v>
      </c>
      <c r="B66" s="34">
        <v>1</v>
      </c>
      <c r="D66" s="34">
        <f>SUMIF('[1]Portal da Transparência'!$A$2:$A$1000,A66,'[1]Portal da Transparência'!$E$2:$E$1000)</f>
        <v>1</v>
      </c>
      <c r="E66" s="34">
        <f>SUMIF(Dados!$A$2:$A$1000,A66,Dados!$I$2:$I$1000)</f>
        <v>1</v>
      </c>
    </row>
    <row r="67" spans="1:5" x14ac:dyDescent="0.25">
      <c r="A67" s="36" t="s">
        <v>705</v>
      </c>
      <c r="B67" s="34">
        <v>1</v>
      </c>
      <c r="D67" s="34">
        <f>SUMIF('[1]Portal da Transparência'!$A$2:$A$1000,A67,'[1]Portal da Transparência'!$E$2:$E$1000)</f>
        <v>1</v>
      </c>
      <c r="E67" s="34">
        <f>SUMIF(Dados!$A$2:$A$1000,A67,Dados!$I$2:$I$1000)</f>
        <v>1</v>
      </c>
    </row>
    <row r="68" spans="1:5" x14ac:dyDescent="0.25">
      <c r="A68" s="36" t="s">
        <v>572</v>
      </c>
      <c r="B68" s="34">
        <v>1</v>
      </c>
      <c r="D68" s="34">
        <f>SUMIF('[1]Portal da Transparência'!$A$2:$A$1000,A68,'[1]Portal da Transparência'!$E$2:$E$1000)</f>
        <v>1</v>
      </c>
      <c r="E68" s="34">
        <f>SUMIF(Dados!$A$2:$A$1000,A68,Dados!$I$2:$I$1000)</f>
        <v>1</v>
      </c>
    </row>
    <row r="69" spans="1:5" x14ac:dyDescent="0.25">
      <c r="A69" s="35" t="s">
        <v>478</v>
      </c>
      <c r="B69" s="34">
        <v>1</v>
      </c>
      <c r="D69" s="34">
        <f>SUMIF('[1]Portal da Transparência'!$A$2:$A$1000,A69,'[1]Portal da Transparência'!$E$2:$E$1000)</f>
        <v>1</v>
      </c>
      <c r="E69" s="34">
        <f>SUMIF(Dados!$A$2:$A$1000,A69,Dados!$I$2:$I$1000)</f>
        <v>2</v>
      </c>
    </row>
    <row r="70" spans="1:5" x14ac:dyDescent="0.25">
      <c r="A70" s="35" t="s">
        <v>447</v>
      </c>
      <c r="B70" s="34">
        <v>1</v>
      </c>
      <c r="D70" s="34">
        <f>SUMIF('[1]Portal da Transparência'!$A$2:$A$1000,A70,'[1]Portal da Transparência'!$E$2:$E$1000)</f>
        <v>1</v>
      </c>
      <c r="E70" s="34">
        <f>SUMIF(Dados!$A$2:$A$1000,A70,Dados!$I$2:$I$1000)</f>
        <v>6</v>
      </c>
    </row>
    <row r="71" spans="1:5" x14ac:dyDescent="0.25">
      <c r="A71" s="35" t="s">
        <v>484</v>
      </c>
      <c r="B71" s="34">
        <v>1</v>
      </c>
      <c r="D71" s="34">
        <f>SUMIF('[1]Portal da Transparência'!$A$2:$A$1000,A71,'[1]Portal da Transparência'!$E$2:$E$1000)</f>
        <v>2</v>
      </c>
      <c r="E71" s="34">
        <f>SUMIF(Dados!$A$2:$A$1000,A71,Dados!$I$2:$I$1000)</f>
        <v>6</v>
      </c>
    </row>
    <row r="72" spans="1:5" x14ac:dyDescent="0.25">
      <c r="A72" s="35" t="s">
        <v>441</v>
      </c>
      <c r="B72" s="34">
        <v>1</v>
      </c>
      <c r="D72" s="34">
        <f>SUMIF('[1]Portal da Transparência'!$A$2:$A$1000,A72,'[1]Portal da Transparência'!$E$2:$E$1000)</f>
        <v>1</v>
      </c>
      <c r="E72" s="34">
        <f>SUMIF(Dados!$A$2:$A$1000,A72,Dados!$I$2:$I$1000)</f>
        <v>2</v>
      </c>
    </row>
    <row r="73" spans="1:5" x14ac:dyDescent="0.25">
      <c r="A73" s="35" t="s">
        <v>460</v>
      </c>
      <c r="B73" s="34">
        <v>1</v>
      </c>
      <c r="D73" s="34">
        <f>SUMIF('[1]Portal da Transparência'!$A$2:$A$1000,A73,'[1]Portal da Transparência'!$E$2:$E$1000)</f>
        <v>1</v>
      </c>
      <c r="E73" s="34">
        <f>SUMIF(Dados!$A$2:$A$1000,A73,Dados!$I$2:$I$1000)</f>
        <v>4</v>
      </c>
    </row>
    <row r="74" spans="1:5" x14ac:dyDescent="0.25">
      <c r="A74" s="35" t="s">
        <v>496</v>
      </c>
      <c r="B74" s="34">
        <v>1</v>
      </c>
      <c r="D74" s="34">
        <f>SUMIF('[1]Portal da Transparência'!$A$2:$A$1000,A74,'[1]Portal da Transparência'!$E$2:$E$1000)</f>
        <v>1</v>
      </c>
      <c r="E74" s="34">
        <f>SUMIF(Dados!$A$2:$A$1000,A74,Dados!$I$2:$I$1000)</f>
        <v>2</v>
      </c>
    </row>
    <row r="75" spans="1:5" x14ac:dyDescent="0.25">
      <c r="A75" s="35" t="s">
        <v>470</v>
      </c>
      <c r="B75" s="34">
        <v>1</v>
      </c>
      <c r="D75" s="34">
        <f>SUMIF('[1]Portal da Transparência'!$A$2:$A$1000,A75,'[1]Portal da Transparência'!$E$2:$E$1000)</f>
        <v>1</v>
      </c>
      <c r="E75" s="34">
        <f>SUMIF(Dados!$A$2:$A$1000,A75,Dados!$I$2:$I$1000)</f>
        <v>3</v>
      </c>
    </row>
    <row r="76" spans="1:5" x14ac:dyDescent="0.25">
      <c r="A76" s="36" t="s">
        <v>517</v>
      </c>
      <c r="B76" s="34">
        <v>1</v>
      </c>
      <c r="D76" s="34">
        <f>SUMIF('[1]Portal da Transparência'!$A$2:$A$1000,A76,'[1]Portal da Transparência'!$E$2:$E$1000)</f>
        <v>1</v>
      </c>
      <c r="E76" s="34">
        <f>SUMIF(Dados!$A$2:$A$1000,A76,Dados!$I$2:$I$1000)</f>
        <v>3</v>
      </c>
    </row>
    <row r="77" spans="1:5" x14ac:dyDescent="0.25">
      <c r="A77" s="35" t="s">
        <v>279</v>
      </c>
      <c r="B77" s="34">
        <v>1</v>
      </c>
      <c r="D77" s="34">
        <f>SUMIF('[1]Portal da Transparência'!$A$2:$A$1000,A77,'[1]Portal da Transparência'!$E$2:$E$1000)</f>
        <v>1</v>
      </c>
      <c r="E77" s="34">
        <f>SUMIF(Dados!$A$2:$A$1000,A77,Dados!$I$2:$I$1000)</f>
        <v>2</v>
      </c>
    </row>
    <row r="78" spans="1:5" x14ac:dyDescent="0.25">
      <c r="A78" s="36" t="s">
        <v>544</v>
      </c>
      <c r="B78" s="34">
        <v>1</v>
      </c>
      <c r="D78" s="34">
        <f>SUMIF('[1]Portal da Transparência'!$A$2:$A$1000,A78,'[1]Portal da Transparência'!$E$2:$E$1000)</f>
        <v>1</v>
      </c>
      <c r="E78" s="34">
        <f>SUMIF(Dados!$A$2:$A$1000,A78,Dados!$I$2:$I$1000)</f>
        <v>1</v>
      </c>
    </row>
    <row r="79" spans="1:5" x14ac:dyDescent="0.25">
      <c r="A79" s="35" t="s">
        <v>840</v>
      </c>
      <c r="B79" s="34">
        <v>1</v>
      </c>
      <c r="D79" s="34">
        <f>SUMIF('[1]Portal da Transparência'!$A$2:$A$1000,A79,'[1]Portal da Transparência'!$E$2:$E$1000)</f>
        <v>1</v>
      </c>
      <c r="E79" s="34">
        <f>SUMIF(Dados!$A$2:$A$1000,A79,Dados!$I$2:$I$1000)</f>
        <v>9</v>
      </c>
    </row>
    <row r="80" spans="1:5" x14ac:dyDescent="0.25">
      <c r="A80" s="35" t="s">
        <v>256</v>
      </c>
      <c r="B80" s="34">
        <v>1</v>
      </c>
      <c r="D80" s="34">
        <f>SUMIF('[1]Portal da Transparência'!$A$2:$A$1000,A80,'[1]Portal da Transparência'!$E$2:$E$1000)</f>
        <v>1</v>
      </c>
      <c r="E80" s="34">
        <f>SUMIF(Dados!$A$2:$A$1000,A80,Dados!$I$2:$I$1000)</f>
        <v>11</v>
      </c>
    </row>
    <row r="81" spans="1:5" x14ac:dyDescent="0.25">
      <c r="A81" s="36" t="s">
        <v>869</v>
      </c>
      <c r="B81" s="34">
        <v>1</v>
      </c>
      <c r="D81" s="34">
        <f>SUMIF('[1]Portal da Transparência'!$A$2:$A$1000,A81,'[1]Portal da Transparência'!$E$2:$E$1000)</f>
        <v>2</v>
      </c>
      <c r="E81" s="34">
        <f>SUMIF(Dados!$A$2:$A$1000,A81,Dados!$I$2:$I$1000)</f>
        <v>2</v>
      </c>
    </row>
    <row r="82" spans="1:5" x14ac:dyDescent="0.25">
      <c r="A82" s="36" t="s">
        <v>766</v>
      </c>
      <c r="B82" s="34">
        <v>1</v>
      </c>
      <c r="D82" s="34">
        <f>SUMIF('[1]Portal da Transparência'!$A$2:$A$1000,A82,'[1]Portal da Transparência'!$E$2:$E$1000)</f>
        <v>1</v>
      </c>
      <c r="E82" s="34">
        <f>SUMIF(Dados!$A$2:$A$1000,A82,Dados!$I$2:$I$1000)</f>
        <v>1</v>
      </c>
    </row>
    <row r="83" spans="1:5" x14ac:dyDescent="0.25">
      <c r="A83" s="36" t="s">
        <v>611</v>
      </c>
      <c r="B83" s="34">
        <v>1</v>
      </c>
      <c r="D83" s="34">
        <f>SUMIF('[1]Portal da Transparência'!$A$2:$A$1000,A83,'[1]Portal da Transparência'!$E$2:$E$1000)</f>
        <v>1</v>
      </c>
      <c r="E83" s="34">
        <f>SUMIF(Dados!$A$2:$A$1000,A83,Dados!$I$2:$I$1000)</f>
        <v>4</v>
      </c>
    </row>
    <row r="84" spans="1:5" x14ac:dyDescent="0.25">
      <c r="A84" s="36" t="s">
        <v>729</v>
      </c>
      <c r="B84" s="34">
        <v>1</v>
      </c>
      <c r="D84" s="34">
        <f>SUMIF('[1]Portal da Transparência'!$A$2:$A$1000,A84,'[1]Portal da Transparência'!$E$2:$E$1000)</f>
        <v>1</v>
      </c>
      <c r="E84" s="34">
        <f>SUMIF(Dados!$A$2:$A$1000,A84,Dados!$I$2:$I$1000)</f>
        <v>2</v>
      </c>
    </row>
    <row r="85" spans="1:5" x14ac:dyDescent="0.25">
      <c r="A85" s="35" t="s">
        <v>874</v>
      </c>
      <c r="B85" s="34">
        <v>1</v>
      </c>
      <c r="D85" s="34">
        <f>SUMIF('[1]Portal da Transparência'!$A$2:$A$1000,A85,'[1]Portal da Transparência'!$E$2:$E$1000)</f>
        <v>1</v>
      </c>
      <c r="E85" s="34">
        <f>SUMIF(Dados!$A$2:$A$1000,A85,Dados!$I$2:$I$1000)</f>
        <v>2</v>
      </c>
    </row>
    <row r="86" spans="1:5" x14ac:dyDescent="0.25">
      <c r="A86" s="36" t="s">
        <v>555</v>
      </c>
      <c r="B86" s="34">
        <v>1</v>
      </c>
      <c r="D86" s="34">
        <f>SUMIF('[1]Portal da Transparência'!$A$2:$A$1000,A86,'[1]Portal da Transparência'!$E$2:$E$1000)</f>
        <v>1</v>
      </c>
      <c r="E86" s="34">
        <f>SUMIF(Dados!$A$2:$A$1000,A86,Dados!$I$2:$I$1000)</f>
        <v>4</v>
      </c>
    </row>
    <row r="87" spans="1:5" x14ac:dyDescent="0.25">
      <c r="A87" s="36" t="s">
        <v>668</v>
      </c>
      <c r="B87" s="34">
        <v>1</v>
      </c>
      <c r="D87" s="34">
        <f>SUMIF('[1]Portal da Transparência'!$A$2:$A$1000,A87,'[1]Portal da Transparência'!$E$2:$E$1000)</f>
        <v>1</v>
      </c>
      <c r="E87" s="34">
        <f>SUMIF(Dados!$A$2:$A$1000,A87,Dados!$I$2:$I$1000)</f>
        <v>6</v>
      </c>
    </row>
    <row r="88" spans="1:5" x14ac:dyDescent="0.25">
      <c r="A88" s="36" t="s">
        <v>684</v>
      </c>
      <c r="B88" s="34">
        <v>1</v>
      </c>
      <c r="D88" s="34">
        <f>SUMIF('[1]Portal da Transparência'!$A$2:$A$1000,A88,'[1]Portal da Transparência'!$E$2:$E$1000)</f>
        <v>1</v>
      </c>
      <c r="E88" s="34">
        <f>SUMIF(Dados!$A$2:$A$1000,A88,Dados!$I$2:$I$1000)</f>
        <v>2</v>
      </c>
    </row>
    <row r="89" spans="1:5" x14ac:dyDescent="0.25">
      <c r="A89" s="36" t="s">
        <v>564</v>
      </c>
      <c r="B89" s="34">
        <v>1</v>
      </c>
      <c r="D89" s="34">
        <f>SUMIF('[1]Portal da Transparência'!$A$2:$A$1000,A89,'[1]Portal da Transparência'!$E$2:$E$1000)</f>
        <v>2</v>
      </c>
      <c r="E89" s="34">
        <f>SUMIF(Dados!$A$2:$A$1000,A89,Dados!$I$2:$I$1000)</f>
        <v>3</v>
      </c>
    </row>
    <row r="90" spans="1:5" x14ac:dyDescent="0.25">
      <c r="A90" s="36" t="s">
        <v>689</v>
      </c>
      <c r="B90" s="34">
        <v>1</v>
      </c>
      <c r="D90" s="34">
        <f>SUMIF('[1]Portal da Transparência'!$A$2:$A$1000,A90,'[1]Portal da Transparência'!$E$2:$E$1000)</f>
        <v>1</v>
      </c>
      <c r="E90" s="34">
        <f>SUMIF(Dados!$A$2:$A$1000,A90,Dados!$I$2:$I$1000)</f>
        <v>7</v>
      </c>
    </row>
    <row r="91" spans="1:5" x14ac:dyDescent="0.25">
      <c r="A91" s="36" t="s">
        <v>784</v>
      </c>
      <c r="B91" s="34">
        <v>1</v>
      </c>
      <c r="D91" s="34">
        <f>SUMIF('[1]Portal da Transparência'!$A$2:$A$1000,A91,'[1]Portal da Transparência'!$E$2:$E$1000)</f>
        <v>1</v>
      </c>
      <c r="E91" s="34">
        <f>SUMIF(Dados!$A$2:$A$1000,A91,Dados!$I$2:$I$1000)</f>
        <v>3</v>
      </c>
    </row>
    <row r="92" spans="1:5" x14ac:dyDescent="0.25">
      <c r="A92" s="36" t="s">
        <v>904</v>
      </c>
      <c r="B92" s="34">
        <v>1</v>
      </c>
      <c r="D92" s="34">
        <f>SUMIF('[1]Portal da Transparência'!$A$2:$A$1000,A92,'[1]Portal da Transparência'!$E$2:$E$1000)</f>
        <v>1</v>
      </c>
      <c r="E92" s="34">
        <f>SUMIF(Dados!$A$2:$A$1000,A92,Dados!$I$2:$I$1000)</f>
        <v>2</v>
      </c>
    </row>
    <row r="93" spans="1:5" x14ac:dyDescent="0.25">
      <c r="A93" s="36" t="s">
        <v>583</v>
      </c>
      <c r="B93" s="34">
        <v>1</v>
      </c>
      <c r="D93" s="34">
        <f>SUMIF('[1]Portal da Transparência'!$A$2:$A$1000,A93,'[1]Portal da Transparência'!$E$2:$E$1000)</f>
        <v>1</v>
      </c>
      <c r="E93" s="34">
        <f>SUMIF(Dados!$A$2:$A$1000,A93,Dados!$I$2:$I$1000)</f>
        <v>2</v>
      </c>
    </row>
    <row r="94" spans="1:5" x14ac:dyDescent="0.25">
      <c r="A94" s="36" t="s">
        <v>552</v>
      </c>
      <c r="B94" s="34">
        <v>1</v>
      </c>
      <c r="D94" s="34">
        <f>SUMIF('[1]Portal da Transparência'!$A$2:$A$1000,A94,'[1]Portal da Transparência'!$E$2:$E$1000)</f>
        <v>1</v>
      </c>
      <c r="E94" s="34">
        <f>SUMIF(Dados!$A$2:$A$1000,A94,Dados!$I$2:$I$1000)</f>
        <v>1</v>
      </c>
    </row>
    <row r="95" spans="1:5" x14ac:dyDescent="0.25">
      <c r="A95" s="36" t="s">
        <v>713</v>
      </c>
      <c r="B95" s="34">
        <v>1</v>
      </c>
      <c r="D95" s="34">
        <f>SUMIF('[1]Portal da Transparência'!$A$2:$A$1000,A95,'[1]Portal da Transparência'!$E$2:$E$1000)</f>
        <v>1</v>
      </c>
      <c r="E95" s="34">
        <f>SUMIF(Dados!$A$2:$A$1000,A95,Dados!$I$2:$I$1000)</f>
        <v>5</v>
      </c>
    </row>
    <row r="96" spans="1:5" x14ac:dyDescent="0.25">
      <c r="A96" s="36" t="s">
        <v>815</v>
      </c>
      <c r="B96" s="34">
        <v>1</v>
      </c>
      <c r="D96" s="34">
        <f>SUMIF('[1]Portal da Transparência'!$A$2:$A$1000,A96,'[1]Portal da Transparência'!$E$2:$E$1000)</f>
        <v>1</v>
      </c>
      <c r="E96" s="34">
        <f>SUMIF(Dados!$A$2:$A$1000,A96,Dados!$I$2:$I$1000)</f>
        <v>1</v>
      </c>
    </row>
    <row r="97" spans="1:5" x14ac:dyDescent="0.25">
      <c r="A97" s="36" t="s">
        <v>877</v>
      </c>
      <c r="B97" s="34">
        <v>1</v>
      </c>
      <c r="D97" s="34">
        <f>SUMIF('[1]Portal da Transparência'!$A$2:$A$1000,A97,'[1]Portal da Transparência'!$E$2:$E$1000)</f>
        <v>2</v>
      </c>
      <c r="E97" s="34">
        <f>SUMIF(Dados!$A$2:$A$1000,A97,Dados!$I$2:$I$1000)</f>
        <v>3</v>
      </c>
    </row>
    <row r="98" spans="1:5" x14ac:dyDescent="0.25">
      <c r="A98" s="36" t="s">
        <v>963</v>
      </c>
      <c r="B98" s="34">
        <v>1</v>
      </c>
      <c r="D98" s="34">
        <f>SUMIF('[1]Portal da Transparência'!$A$2:$A$1000,A98,'[1]Portal da Transparência'!$E$2:$E$1000)</f>
        <v>1</v>
      </c>
      <c r="E98" s="34">
        <f>SUMIF(Dados!$A$2:$A$1000,A98,Dados!$I$2:$I$1000)</f>
        <v>1</v>
      </c>
    </row>
    <row r="99" spans="1:5" x14ac:dyDescent="0.25">
      <c r="A99" s="36" t="s">
        <v>934</v>
      </c>
      <c r="B99" s="34">
        <v>1</v>
      </c>
      <c r="D99" s="34">
        <f>SUMIF('[1]Portal da Transparência'!$A$2:$A$1000,A99,'[1]Portal da Transparência'!$E$2:$E$1000)</f>
        <v>1</v>
      </c>
      <c r="E99" s="34">
        <f>SUMIF(Dados!$A$2:$A$1000,A99,Dados!$I$2:$I$1000)</f>
        <v>4</v>
      </c>
    </row>
    <row r="100" spans="1:5" x14ac:dyDescent="0.25">
      <c r="A100" s="36" t="s">
        <v>970</v>
      </c>
      <c r="B100" s="34">
        <v>1</v>
      </c>
      <c r="D100" s="34">
        <f>SUMIF('[1]Portal da Transparência'!$A$2:$A$1000,A100,'[1]Portal da Transparência'!$E$2:$E$1000)</f>
        <v>1</v>
      </c>
      <c r="E100" s="34">
        <f>SUMIF(Dados!$A$2:$A$1000,A100,Dados!$I$2:$I$1000)</f>
        <v>2</v>
      </c>
    </row>
    <row r="101" spans="1:5" x14ac:dyDescent="0.25">
      <c r="A101" s="36" t="s">
        <v>912</v>
      </c>
      <c r="B101" s="34">
        <v>1</v>
      </c>
      <c r="D101" s="34">
        <f>SUMIF('[1]Portal da Transparência'!$A$2:$A$1000,A101,'[1]Portal da Transparência'!$E$2:$E$1000)</f>
        <v>1</v>
      </c>
      <c r="E101" s="34">
        <f>SUMIF(Dados!$A$2:$A$1000,A101,Dados!$I$2:$I$1000)</f>
        <v>4</v>
      </c>
    </row>
    <row r="102" spans="1:5" x14ac:dyDescent="0.25">
      <c r="A102" s="36" t="s">
        <v>959</v>
      </c>
      <c r="B102" s="34">
        <v>1</v>
      </c>
      <c r="D102" s="34">
        <f>SUMIF('[1]Portal da Transparência'!$A$2:$A$1000,A102,'[1]Portal da Transparência'!$E$2:$E$1000)</f>
        <v>1</v>
      </c>
      <c r="E102" s="34">
        <f>SUMIF(Dados!$A$2:$A$1000,A102,Dados!$I$2:$I$1000)</f>
        <v>1</v>
      </c>
    </row>
    <row r="103" spans="1:5" x14ac:dyDescent="0.25">
      <c r="A103" s="36" t="s">
        <v>992</v>
      </c>
      <c r="B103" s="34">
        <v>1</v>
      </c>
      <c r="D103" s="34">
        <f>SUMIF('[1]Portal da Transparência'!$A$2:$A$1000,A103,'[1]Portal da Transparência'!$E$2:$E$1000)</f>
        <v>1</v>
      </c>
      <c r="E103" s="34">
        <f>SUMIF(Dados!$A$2:$A$1000,A103,Dados!$I$2:$I$1000)</f>
        <v>6</v>
      </c>
    </row>
    <row r="104" spans="1:5" x14ac:dyDescent="0.25">
      <c r="A104" s="36" t="s">
        <v>944</v>
      </c>
      <c r="B104" s="34">
        <v>1</v>
      </c>
      <c r="D104" s="34">
        <f>SUMIF('[1]Portal da Transparência'!$A$2:$A$1000,A104,'[1]Portal da Transparência'!$E$2:$E$1000)</f>
        <v>1</v>
      </c>
      <c r="E104" s="34">
        <f>SUMIF(Dados!$A$2:$A$1000,A104,Dados!$I$2:$I$1000)</f>
        <v>1</v>
      </c>
    </row>
    <row r="105" spans="1:5" x14ac:dyDescent="0.25">
      <c r="A105" s="36" t="s">
        <v>956</v>
      </c>
      <c r="B105" s="34">
        <v>1</v>
      </c>
      <c r="D105" s="34">
        <f>SUMIF('[1]Portal da Transparência'!$A$2:$A$1000,A105,'[1]Portal da Transparência'!$E$2:$E$1000)</f>
        <v>1</v>
      </c>
      <c r="E105" s="34">
        <f>SUMIF(Dados!$A$2:$A$1000,A105,Dados!$I$2:$I$1000)</f>
        <v>1</v>
      </c>
    </row>
    <row r="106" spans="1:5" x14ac:dyDescent="0.25">
      <c r="A106" s="37" t="s">
        <v>988</v>
      </c>
      <c r="B106" s="34">
        <v>1</v>
      </c>
      <c r="D106" s="34">
        <f>SUMIF('[1]Portal da Transparência'!$A$2:$A$1000,A106,'[1]Portal da Transparência'!$E$2:$E$1000)</f>
        <v>1</v>
      </c>
      <c r="E106" s="34">
        <f>SUMIF(Dados!$A$2:$A$1000,A106,Dados!$I$2:$I$1000)</f>
        <v>1</v>
      </c>
    </row>
    <row r="107" spans="1:5" x14ac:dyDescent="0.25">
      <c r="A107" s="36" t="s">
        <v>976</v>
      </c>
      <c r="B107" s="34">
        <v>1</v>
      </c>
      <c r="D107" s="34">
        <f>SUMIF('[1]Portal da Transparência'!$A$2:$A$1000,A107,'[1]Portal da Transparência'!$E$2:$E$1000)</f>
        <v>1</v>
      </c>
      <c r="E107" s="34">
        <f>SUMIF(Dados!$A$2:$A$1000,A107,Dados!$I$2:$I$1000)</f>
        <v>3</v>
      </c>
    </row>
    <row r="108" spans="1:5" x14ac:dyDescent="0.25">
      <c r="A108" s="36" t="s">
        <v>921</v>
      </c>
      <c r="B108" s="34">
        <v>1</v>
      </c>
      <c r="D108" s="34">
        <f>SUMIF('[1]Portal da Transparência'!$A$2:$A$1000,A108,'[1]Portal da Transparência'!$E$2:$E$1000)</f>
        <v>1</v>
      </c>
      <c r="E108" s="34">
        <f>SUMIF(Dados!$A$2:$A$1000,A108,Dados!$I$2:$I$1000)</f>
        <v>4</v>
      </c>
    </row>
    <row r="109" spans="1:5" x14ac:dyDescent="0.25">
      <c r="A109" s="36" t="s">
        <v>984</v>
      </c>
      <c r="B109" s="34">
        <v>1</v>
      </c>
      <c r="D109" s="34">
        <f>SUMIF('[1]Portal da Transparência'!$A$2:$A$1000,A109,'[1]Portal da Transparência'!$E$2:$E$1000)</f>
        <v>1</v>
      </c>
      <c r="E109" s="34">
        <f>SUMIF(Dados!$A$2:$A$1000,A109,Dados!$I$2:$I$1000)</f>
        <v>1</v>
      </c>
    </row>
    <row r="110" spans="1:5" x14ac:dyDescent="0.25">
      <c r="A110" s="35" t="s">
        <v>1</v>
      </c>
      <c r="B110" s="34">
        <v>1</v>
      </c>
      <c r="D110" s="34">
        <f>SUMIF('[1]Portal da Transparência'!$A$2:$A$1000,A110,'[1]Portal da Transparência'!$E$2:$E$1000)</f>
        <v>1</v>
      </c>
      <c r="E110" s="34">
        <f>SUMIF(Dados!$A$2:$A$1000,A110,Dados!$I$2:$I$1000)</f>
        <v>2</v>
      </c>
    </row>
    <row r="111" spans="1:5" x14ac:dyDescent="0.25">
      <c r="A111" s="35" t="s">
        <v>35</v>
      </c>
      <c r="B111" s="34">
        <v>1</v>
      </c>
      <c r="D111" s="34">
        <f>SUMIF('[1]Portal da Transparência'!$A$2:$A$1000,A111,'[1]Portal da Transparência'!$E$2:$E$1000)</f>
        <v>1</v>
      </c>
      <c r="E111" s="34">
        <f>SUMIF(Dados!$A$2:$A$1000,A111,Dados!$I$2:$I$1000)</f>
        <v>8</v>
      </c>
    </row>
    <row r="112" spans="1:5" x14ac:dyDescent="0.25">
      <c r="A112" s="35" t="s">
        <v>110</v>
      </c>
      <c r="B112" s="34">
        <v>1</v>
      </c>
      <c r="D112" s="34">
        <f>SUMIF('[1]Portal da Transparência'!$A$2:$A$1000,A112,'[1]Portal da Transparência'!$E$2:$E$1000)</f>
        <v>1</v>
      </c>
      <c r="E112" s="34">
        <f>SUMIF(Dados!$A$2:$A$1000,A112,Dados!$I$2:$I$1000)</f>
        <v>19</v>
      </c>
    </row>
    <row r="113" spans="1:5" x14ac:dyDescent="0.25">
      <c r="A113" s="35" t="s">
        <v>106</v>
      </c>
      <c r="B113" s="34">
        <v>1</v>
      </c>
      <c r="D113" s="34">
        <f>SUMIF('[1]Portal da Transparência'!$A$2:$A$1000,A113,'[1]Portal da Transparência'!$E$2:$E$1000)</f>
        <v>1</v>
      </c>
      <c r="E113" s="34">
        <f>SUMIF(Dados!$A$2:$A$1000,A113,Dados!$I$2:$I$1000)</f>
        <v>2</v>
      </c>
    </row>
    <row r="114" spans="1:5" x14ac:dyDescent="0.25">
      <c r="A114" s="35" t="s">
        <v>32</v>
      </c>
      <c r="B114" s="34">
        <v>1</v>
      </c>
      <c r="D114" s="34">
        <f>SUMIF('[1]Portal da Transparência'!$A$2:$A$1000,A114,'[1]Portal da Transparência'!$E$2:$E$1000)</f>
        <v>1</v>
      </c>
      <c r="E114" s="34">
        <f>SUMIF(Dados!$A$2:$A$1000,A114,Dados!$I$2:$I$1000)</f>
        <v>1</v>
      </c>
    </row>
    <row r="115" spans="1:5" x14ac:dyDescent="0.25">
      <c r="A115" s="35" t="s">
        <v>69</v>
      </c>
      <c r="B115" s="34">
        <v>1</v>
      </c>
      <c r="D115" s="34">
        <f>SUMIF('[1]Portal da Transparência'!$A$2:$A$1000,A115,'[1]Portal da Transparência'!$E$2:$E$1000)</f>
        <v>1</v>
      </c>
      <c r="E115" s="34">
        <f>SUMIF(Dados!$A$2:$A$1000,A115,Dados!$I$2:$I$1000)</f>
        <v>1</v>
      </c>
    </row>
    <row r="116" spans="1:5" x14ac:dyDescent="0.25">
      <c r="A116" s="35" t="s">
        <v>66</v>
      </c>
      <c r="B116" s="34">
        <v>1</v>
      </c>
      <c r="D116" s="34">
        <f>SUMIF('[1]Portal da Transparência'!$A$2:$A$1000,A116,'[1]Portal da Transparência'!$E$2:$E$1000)</f>
        <v>1</v>
      </c>
      <c r="E116" s="34">
        <f>SUMIF(Dados!$A$2:$A$1000,A116,Dados!$I$2:$I$1000)</f>
        <v>1</v>
      </c>
    </row>
    <row r="117" spans="1:5" x14ac:dyDescent="0.25">
      <c r="A117" s="35" t="s">
        <v>14</v>
      </c>
      <c r="B117" s="34">
        <v>1</v>
      </c>
      <c r="D117" s="34">
        <f>SUMIF('[1]Portal da Transparência'!$A$2:$A$1000,A117,'[1]Portal da Transparência'!$E$2:$E$1000)</f>
        <v>1</v>
      </c>
      <c r="E117" s="34">
        <f>SUMIF(Dados!$A$2:$A$1000,A117,Dados!$I$2:$I$1000)</f>
        <v>1</v>
      </c>
    </row>
    <row r="118" spans="1:5" x14ac:dyDescent="0.25">
      <c r="A118" s="35" t="s">
        <v>88</v>
      </c>
      <c r="B118" s="34">
        <v>1</v>
      </c>
      <c r="D118" s="34">
        <f>SUMIF('[1]Portal da Transparência'!$A$2:$A$1000,A118,'[1]Portal da Transparência'!$E$2:$E$1000)</f>
        <v>1</v>
      </c>
      <c r="E118" s="34">
        <f>SUMIF(Dados!$A$2:$A$1000,A118,Dados!$I$2:$I$1000)</f>
        <v>2</v>
      </c>
    </row>
    <row r="119" spans="1:5" x14ac:dyDescent="0.25">
      <c r="A119" s="35" t="s">
        <v>62</v>
      </c>
      <c r="B119" s="34">
        <v>1</v>
      </c>
      <c r="D119" s="34">
        <f>SUMIF('[1]Portal da Transparência'!$A$2:$A$1000,A119,'[1]Portal da Transparência'!$E$2:$E$1000)</f>
        <v>1</v>
      </c>
      <c r="E119" s="34">
        <f>SUMIF(Dados!$A$2:$A$1000,A119,Dados!$I$2:$I$1000)</f>
        <v>1</v>
      </c>
    </row>
    <row r="120" spans="1:5" x14ac:dyDescent="0.25">
      <c r="A120" s="35" t="s">
        <v>103</v>
      </c>
      <c r="B120" s="34">
        <v>1</v>
      </c>
      <c r="D120" s="34">
        <f>SUMIF('[1]Portal da Transparência'!$A$2:$A$1000,A120,'[1]Portal da Transparência'!$E$2:$E$1000)</f>
        <v>1</v>
      </c>
      <c r="E120" s="34">
        <f>SUMIF(Dados!$A$2:$A$1000,A120,Dados!$I$2:$I$1000)</f>
        <v>1</v>
      </c>
    </row>
    <row r="121" spans="1:5" x14ac:dyDescent="0.25">
      <c r="A121" s="35" t="s">
        <v>100</v>
      </c>
      <c r="B121" s="34">
        <v>1</v>
      </c>
      <c r="D121" s="34">
        <f>SUMIF('[1]Portal da Transparência'!$A$2:$A$1000,A121,'[1]Portal da Transparência'!$E$2:$E$1000)</f>
        <v>1</v>
      </c>
      <c r="E121" s="34">
        <f>SUMIF(Dados!$A$2:$A$1000,A121,Dados!$I$2:$I$1000)</f>
        <v>1</v>
      </c>
    </row>
    <row r="122" spans="1:5" x14ac:dyDescent="0.25">
      <c r="A122" s="35" t="s">
        <v>77</v>
      </c>
      <c r="B122" s="34">
        <v>1</v>
      </c>
      <c r="D122" s="34">
        <f>SUMIF('[1]Portal da Transparência'!$A$2:$A$1000,A122,'[1]Portal da Transparência'!$E$2:$E$1000)</f>
        <v>1</v>
      </c>
      <c r="E122" s="34">
        <f>SUMIF(Dados!$A$2:$A$1000,A122,Dados!$I$2:$I$1000)</f>
        <v>4</v>
      </c>
    </row>
    <row r="123" spans="1:5" x14ac:dyDescent="0.25">
      <c r="A123" s="35" t="s">
        <v>22</v>
      </c>
      <c r="B123" s="34">
        <v>1</v>
      </c>
      <c r="D123" s="34">
        <f>SUMIF('[1]Portal da Transparência'!$A$2:$A$1000,A123,'[1]Portal da Transparência'!$E$2:$E$1000)</f>
        <v>1</v>
      </c>
      <c r="E123" s="34">
        <f>SUMIF(Dados!$A$2:$A$1000,A123,Dados!$I$2:$I$1000)</f>
        <v>3</v>
      </c>
    </row>
    <row r="124" spans="1:5" x14ac:dyDescent="0.25">
      <c r="A124" s="35" t="s">
        <v>51</v>
      </c>
      <c r="B124" s="34">
        <v>1</v>
      </c>
      <c r="D124" s="34">
        <f>SUMIF('[1]Portal da Transparência'!$A$2:$A$1000,A124,'[1]Portal da Transparência'!$E$2:$E$1000)</f>
        <v>1</v>
      </c>
      <c r="E124" s="34">
        <f>SUMIF(Dados!$A$2:$A$1000,A124,Dados!$I$2:$I$1000)</f>
        <v>2</v>
      </c>
    </row>
    <row r="125" spans="1:5" x14ac:dyDescent="0.25">
      <c r="A125" s="35" t="s">
        <v>57</v>
      </c>
      <c r="B125" s="34">
        <v>1</v>
      </c>
      <c r="D125" s="34">
        <f>SUMIF('[1]Portal da Transparência'!$A$2:$A$1000,A125,'[1]Portal da Transparência'!$E$2:$E$1000)</f>
        <v>1</v>
      </c>
      <c r="E125" s="34">
        <f>SUMIF(Dados!$A$2:$A$1000,A125,Dados!$I$2:$I$1000)</f>
        <v>2</v>
      </c>
    </row>
    <row r="126" spans="1:5" x14ac:dyDescent="0.25">
      <c r="A126" s="35" t="s">
        <v>173</v>
      </c>
      <c r="B126" s="34">
        <v>1</v>
      </c>
      <c r="D126" s="34">
        <f>SUMIF('[1]Portal da Transparência'!$A$2:$A$1000,A126,'[1]Portal da Transparência'!$E$2:$E$1000)</f>
        <v>1</v>
      </c>
      <c r="E126" s="34">
        <f>SUMIF(Dados!$A$2:$A$1000,A126,Dados!$I$2:$I$1000)</f>
        <v>2</v>
      </c>
    </row>
    <row r="127" spans="1:5" x14ac:dyDescent="0.25">
      <c r="A127" s="36" t="s">
        <v>828</v>
      </c>
      <c r="B127" s="34">
        <v>1</v>
      </c>
      <c r="D127" s="34">
        <f>SUMIF('[1]Portal da Transparência'!$A$2:$A$1000,A127,'[1]Portal da Transparência'!$E$2:$E$1000)</f>
        <v>1</v>
      </c>
      <c r="E127" s="34">
        <f>SUMIF(Dados!$A$2:$A$1000,A127,Dados!$I$2:$I$1000)</f>
        <v>4</v>
      </c>
    </row>
    <row r="128" spans="1:5" x14ac:dyDescent="0.25">
      <c r="A128" s="35" t="s">
        <v>72</v>
      </c>
      <c r="B128" s="34">
        <v>1</v>
      </c>
      <c r="D128" s="34">
        <f>SUMIF('[1]Portal da Transparência'!$A$2:$A$1000,A128,'[1]Portal da Transparência'!$E$2:$E$1000)</f>
        <v>2</v>
      </c>
      <c r="E128" s="34">
        <f>SUMIF(Dados!$A$2:$A$1000,A128,Dados!$I$2:$I$1000)</f>
        <v>3</v>
      </c>
    </row>
    <row r="129" spans="1:5" x14ac:dyDescent="0.25">
      <c r="A129" s="35" t="s">
        <v>152</v>
      </c>
      <c r="B129" s="34">
        <v>1</v>
      </c>
      <c r="D129" s="34">
        <f>SUMIF('[1]Portal da Transparência'!$A$2:$A$1000,A129,'[1]Portal da Transparência'!$E$2:$E$1000)</f>
        <v>1</v>
      </c>
      <c r="E129" s="34">
        <f>SUMIF(Dados!$A$2:$A$1000,A129,Dados!$I$2:$I$1000)</f>
        <v>7</v>
      </c>
    </row>
    <row r="130" spans="1:5" x14ac:dyDescent="0.25">
      <c r="A130" s="35" t="s">
        <v>93</v>
      </c>
      <c r="B130" s="34">
        <v>1</v>
      </c>
      <c r="D130" s="34">
        <f>SUMIF('[1]Portal da Transparência'!$A$2:$A$1000,A130,'[1]Portal da Transparência'!$E$2:$E$1000)</f>
        <v>1</v>
      </c>
      <c r="E130" s="34">
        <f>SUMIF(Dados!$A$2:$A$1000,A130,Dados!$I$2:$I$1000)</f>
        <v>2</v>
      </c>
    </row>
    <row r="131" spans="1:5" x14ac:dyDescent="0.25">
      <c r="A131" s="36" t="s">
        <v>767</v>
      </c>
      <c r="B131" s="34">
        <v>1</v>
      </c>
      <c r="D131" s="34">
        <f>SUMIF('[1]Portal da Transparência'!$A$2:$A$1000,A131,'[1]Portal da Transparência'!$E$2:$E$1000)</f>
        <v>1</v>
      </c>
      <c r="E131" s="34">
        <f>SUMIF(Dados!$A$2:$A$1000,A131,Dados!$I$2:$I$1000)</f>
        <v>2</v>
      </c>
    </row>
    <row r="132" spans="1:5" x14ac:dyDescent="0.25">
      <c r="A132" s="36" t="s">
        <v>837</v>
      </c>
      <c r="B132" s="34">
        <v>1</v>
      </c>
      <c r="D132" s="34">
        <f>SUMIF('[1]Portal da Transparência'!$A$2:$A$1000,A132,'[1]Portal da Transparência'!$E$2:$E$1000)</f>
        <v>1</v>
      </c>
      <c r="E132" s="34">
        <f>SUMIF(Dados!$A$2:$A$1000,A132,Dados!$I$2:$I$1000)</f>
        <v>1</v>
      </c>
    </row>
    <row r="133" spans="1:5" x14ac:dyDescent="0.25">
      <c r="A133" s="35" t="s">
        <v>426</v>
      </c>
      <c r="B133" s="34">
        <v>1</v>
      </c>
      <c r="D133" s="34">
        <f>SUMIF('[1]Portal da Transparência'!$A$2:$A$1000,A133,'[1]Portal da Transparência'!$E$2:$E$1000)</f>
        <v>1</v>
      </c>
      <c r="E133" s="34">
        <f>SUMIF(Dados!$A$2:$A$1000,A133,Dados!$I$2:$I$1000)</f>
        <v>4</v>
      </c>
    </row>
    <row r="134" spans="1:5" x14ac:dyDescent="0.25">
      <c r="A134" s="35" t="s">
        <v>412</v>
      </c>
      <c r="B134" s="34">
        <v>1</v>
      </c>
      <c r="D134" s="34">
        <f>SUMIF('[1]Portal da Transparência'!$A$2:$A$1000,A134,'[1]Portal da Transparência'!$E$2:$E$1000)</f>
        <v>1</v>
      </c>
      <c r="E134" s="34">
        <f>SUMIF(Dados!$A$2:$A$1000,A134,Dados!$I$2:$I$1000)</f>
        <v>4</v>
      </c>
    </row>
    <row r="135" spans="1:5" x14ac:dyDescent="0.25">
      <c r="A135" s="35" t="s">
        <v>181</v>
      </c>
      <c r="B135" s="34">
        <v>1</v>
      </c>
      <c r="D135" s="34">
        <f>SUMIF('[1]Portal da Transparência'!$A$2:$A$1000,A135,'[1]Portal da Transparência'!$E$2:$E$1000)</f>
        <v>1</v>
      </c>
      <c r="E135" s="34">
        <f>SUMIF(Dados!$A$2:$A$1000,A135,Dados!$I$2:$I$1000)</f>
        <v>1</v>
      </c>
    </row>
    <row r="136" spans="1:5" x14ac:dyDescent="0.25">
      <c r="A136" s="35" t="s">
        <v>161</v>
      </c>
      <c r="B136" s="34">
        <v>1</v>
      </c>
      <c r="D136" s="34">
        <f>SUMIF('[1]Portal da Transparência'!$A$2:$A$1000,A136,'[1]Portal da Transparência'!$E$2:$E$1000)</f>
        <v>1</v>
      </c>
      <c r="E136" s="34">
        <f>SUMIF(Dados!$A$2:$A$1000,A136,Dados!$I$2:$I$1000)</f>
        <v>3</v>
      </c>
    </row>
    <row r="137" spans="1:5" x14ac:dyDescent="0.25">
      <c r="A137" s="36" t="s">
        <v>1014</v>
      </c>
      <c r="B137" s="34">
        <v>1</v>
      </c>
      <c r="D137" s="34">
        <f>SUMIF('[1]Portal da Transparência'!$A$2:$A$1000,A137,'[1]Portal da Transparência'!$E$2:$E$1000)</f>
        <v>1</v>
      </c>
      <c r="E137" s="34">
        <f>SUMIF(Dados!$A$2:$A$1000,A137,Dados!$I$2:$I$1000)</f>
        <v>6</v>
      </c>
    </row>
    <row r="138" spans="1:5" x14ac:dyDescent="0.25">
      <c r="A138" s="36" t="s">
        <v>1029</v>
      </c>
      <c r="B138" s="34">
        <v>1</v>
      </c>
      <c r="D138" s="34">
        <f>SUMIF('[1]Portal da Transparência'!$A$2:$A$1000,A138,'[1]Portal da Transparência'!$E$2:$E$1000)</f>
        <v>1</v>
      </c>
      <c r="E138" s="34">
        <f>SUMIF(Dados!$A$2:$A$1000,A138,Dados!$I$2:$I$1000)</f>
        <v>3</v>
      </c>
    </row>
    <row r="139" spans="1:5" x14ac:dyDescent="0.25">
      <c r="A139" s="36" t="s">
        <v>1006</v>
      </c>
      <c r="B139" s="34">
        <v>1</v>
      </c>
      <c r="D139" s="34">
        <f>SUMIF('[1]Portal da Transparência'!$A$2:$A$1000,A139,'[1]Portal da Transparência'!$E$2:$E$1000)</f>
        <v>1</v>
      </c>
      <c r="E139" s="34">
        <f>SUMIF(Dados!$A$2:$A$1000,A139,Dados!$I$2:$I$1000)</f>
        <v>2</v>
      </c>
    </row>
    <row r="140" spans="1:5" x14ac:dyDescent="0.25">
      <c r="A140" s="36" t="s">
        <v>1037</v>
      </c>
      <c r="B140" s="34">
        <v>1</v>
      </c>
      <c r="D140" s="34">
        <f>SUMIF('[1]Portal da Transparência'!$A$2:$A$1000,A140,'[1]Portal da Transparência'!$E$2:$E$1000)</f>
        <v>1</v>
      </c>
      <c r="E140" s="34">
        <f>SUMIF(Dados!$A$2:$A$1000,A140,Dados!$I$2:$I$1000)</f>
        <v>4</v>
      </c>
    </row>
    <row r="141" spans="1:5" x14ac:dyDescent="0.25">
      <c r="A141" s="36" t="s">
        <v>1047</v>
      </c>
      <c r="B141" s="34">
        <v>1</v>
      </c>
      <c r="D141" s="34">
        <f>SUMIF('[1]Portal da Transparência'!$A$2:$A$1000,A141,'[1]Portal da Transparência'!$E$2:$E$1000)</f>
        <v>1</v>
      </c>
      <c r="E141" s="34">
        <f>SUMIF(Dados!$A$2:$A$1000,A141,Dados!$I$2:$I$1000)</f>
        <v>1</v>
      </c>
    </row>
    <row r="142" spans="1:5" x14ac:dyDescent="0.25">
      <c r="A142" s="36" t="s">
        <v>1055</v>
      </c>
      <c r="B142" s="34">
        <v>1</v>
      </c>
      <c r="D142" s="34">
        <f>SUMIF('[1]Portal da Transparência'!$A$2:$A$1000,A142,'[1]Portal da Transparência'!$E$2:$E$1000)</f>
        <v>1</v>
      </c>
      <c r="E142" s="34">
        <f>SUMIF(Dados!$A$2:$A$1000,A142,Dados!$I$2:$I$1000)</f>
        <v>1</v>
      </c>
    </row>
    <row r="143" spans="1:5" x14ac:dyDescent="0.25">
      <c r="A143" s="36" t="s">
        <v>1059</v>
      </c>
      <c r="B143" s="34">
        <v>1</v>
      </c>
      <c r="D143" s="34">
        <f>SUMIF('[1]Portal da Transparência'!$A$2:$A$1000,A143,'[1]Portal da Transparência'!$E$2:$E$1000)</f>
        <v>1</v>
      </c>
      <c r="E143" s="34">
        <f>SUMIF(Dados!$A$2:$A$1000,A143,Dados!$I$2:$I$1000)</f>
        <v>1</v>
      </c>
    </row>
    <row r="144" spans="1:5" x14ac:dyDescent="0.25">
      <c r="A144" s="36"/>
    </row>
    <row r="145" spans="1:5" x14ac:dyDescent="0.25">
      <c r="A145" s="38" t="s">
        <v>1066</v>
      </c>
      <c r="B145" s="39">
        <f>SUM(B2:B144)</f>
        <v>142</v>
      </c>
      <c r="D145" s="39">
        <f t="shared" ref="D145:E145" si="0">SUM(D2:D144)</f>
        <v>149</v>
      </c>
      <c r="E145" s="39">
        <f t="shared" si="0"/>
        <v>360</v>
      </c>
    </row>
    <row r="146" spans="1:5" x14ac:dyDescent="0.25">
      <c r="D146" s="39">
        <f>SUM('[1]Portal da Transparência'!$E$2:$E$500)</f>
        <v>149</v>
      </c>
      <c r="E146" s="39">
        <f>+GETPIVOTDATA("Qtde",Tabela01!$A$2)</f>
        <v>360</v>
      </c>
    </row>
    <row r="147" spans="1:5" x14ac:dyDescent="0.25">
      <c r="D147" s="40">
        <f>+D146-D145</f>
        <v>0</v>
      </c>
      <c r="E147" s="40">
        <f>+E146-E145</f>
        <v>0</v>
      </c>
    </row>
    <row r="148" spans="1:5" x14ac:dyDescent="0.25">
      <c r="D148" s="39"/>
      <c r="E148" s="39"/>
    </row>
  </sheetData>
  <autoFilter ref="A1:E124" xr:uid="{E45A2CFF-4861-4B4E-B870-D2F593F3F72D}"/>
  <hyperlinks>
    <hyperlink ref="A110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A07C7F02-A5CA-4D38-B9F3-F5D163C826B4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Dados</vt:lpstr>
      <vt:lpstr>Tabela01</vt:lpstr>
      <vt:lpstr>Tabela02</vt:lpstr>
      <vt:lpstr>Tabela03</vt:lpstr>
      <vt:lpstr>Processos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rObErTo</dc:creator>
  <cp:lastModifiedBy>Marcos Santos</cp:lastModifiedBy>
  <dcterms:created xsi:type="dcterms:W3CDTF">2023-02-01T12:17:36Z</dcterms:created>
  <dcterms:modified xsi:type="dcterms:W3CDTF">2023-11-21T10:58:47Z</dcterms:modified>
</cp:coreProperties>
</file>